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90" windowWidth="15060" windowHeight="11265" tabRatio="939" activeTab="4"/>
  </bookViews>
  <sheets>
    <sheet name="封面" sheetId="1" r:id="rId1"/>
    <sheet name="龙口镇收支总表" sheetId="11" r:id="rId2"/>
    <sheet name="龙口镇一般预算收入" sheetId="2" r:id="rId3"/>
    <sheet name="龙口镇一般预算支出-功能" sheetId="3" r:id="rId4"/>
    <sheet name="龙口镇一般预算支出-经济" sheetId="4" r:id="rId5"/>
  </sheets>
  <definedNames>
    <definedName name="_xlnm._FilterDatabase" localSheetId="1" hidden="1">龙口镇收支总表!$A$5:$J$33</definedName>
    <definedName name="_xlnm._FilterDatabase" localSheetId="2" hidden="1">龙口镇一般预算收入!$A$4:$G$56</definedName>
    <definedName name="_xlnm._FilterDatabase" localSheetId="3" hidden="1">'龙口镇一般预算支出-功能'!$A$4:$F$1170</definedName>
    <definedName name="_xlnm._FilterDatabase" localSheetId="4" hidden="1">'龙口镇一般预算支出-经济'!$A$5:$F$93</definedName>
    <definedName name="_xlnm.Print_Area" localSheetId="4">'龙口镇一般预算支出-经济'!$A$1:$F$93</definedName>
    <definedName name="_xlnm.Print_Titles" localSheetId="2">龙口镇一般预算收入!$1:$4</definedName>
    <definedName name="_xlnm.Print_Titles" localSheetId="3">'龙口镇一般预算支出-功能'!$1:$4</definedName>
    <definedName name="_xlnm.Print_Titles" localSheetId="4">'龙口镇一般预算支出-经济'!$1:$4</definedName>
  </definedNames>
  <calcPr calcId="124519"/>
</workbook>
</file>

<file path=xl/calcChain.xml><?xml version="1.0" encoding="utf-8"?>
<calcChain xmlns="http://schemas.openxmlformats.org/spreadsheetml/2006/main">
  <c r="F69" i="4"/>
  <c r="F70"/>
  <c r="F71"/>
  <c r="F72"/>
  <c r="D1160" i="3"/>
  <c r="D444"/>
  <c r="D413"/>
  <c r="D404"/>
  <c r="E281"/>
  <c r="F281" s="1"/>
  <c r="E282"/>
  <c r="E283"/>
  <c r="E284"/>
  <c r="E285"/>
  <c r="E286"/>
  <c r="E287"/>
  <c r="F287" s="1"/>
  <c r="D398" l="1"/>
  <c r="D226" l="1"/>
  <c r="D83" i="4"/>
  <c r="C83"/>
  <c r="D76"/>
  <c r="C76"/>
  <c r="D73"/>
  <c r="C73"/>
  <c r="D68"/>
  <c r="C68"/>
  <c r="D65"/>
  <c r="C65"/>
  <c r="D60"/>
  <c r="C60"/>
  <c r="D57"/>
  <c r="C57"/>
  <c r="D51"/>
  <c r="C51"/>
  <c r="D48"/>
  <c r="C48"/>
  <c r="D44"/>
  <c r="C44"/>
  <c r="D41"/>
  <c r="C41"/>
  <c r="D37"/>
  <c r="C37"/>
  <c r="D30"/>
  <c r="D22"/>
  <c r="D11"/>
  <c r="D6"/>
  <c r="C22"/>
  <c r="C30"/>
  <c r="C11"/>
  <c r="C6"/>
  <c r="C808" i="3"/>
  <c r="C778"/>
  <c r="C756"/>
  <c r="C737"/>
  <c r="C733"/>
  <c r="C722"/>
  <c r="C708"/>
  <c r="C693"/>
  <c r="C689"/>
  <c r="C668"/>
  <c r="C659"/>
  <c r="C653"/>
  <c r="C650"/>
  <c r="C647"/>
  <c r="C637"/>
  <c r="C628"/>
  <c r="C621"/>
  <c r="C615"/>
  <c r="C607"/>
  <c r="C597"/>
  <c r="C582"/>
  <c r="C571"/>
  <c r="C557"/>
  <c r="C552"/>
  <c r="C508"/>
  <c r="C507" l="1"/>
  <c r="C556"/>
  <c r="E971" l="1"/>
  <c r="E972"/>
  <c r="E973"/>
  <c r="E949"/>
  <c r="E950"/>
  <c r="E951"/>
  <c r="E952"/>
  <c r="E601"/>
  <c r="E602"/>
  <c r="E6" i="4" l="1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F18" s="1"/>
  <c r="E19"/>
  <c r="F19" s="1"/>
  <c r="E20"/>
  <c r="F20" s="1"/>
  <c r="E21"/>
  <c r="F21" s="1"/>
  <c r="E22"/>
  <c r="F22" s="1"/>
  <c r="E23"/>
  <c r="F23" s="1"/>
  <c r="E24"/>
  <c r="F24" s="1"/>
  <c r="E25"/>
  <c r="E26"/>
  <c r="F26" s="1"/>
  <c r="E27"/>
  <c r="F27" s="1"/>
  <c r="E28"/>
  <c r="F28" s="1"/>
  <c r="E29"/>
  <c r="E30"/>
  <c r="E31"/>
  <c r="F31" s="1"/>
  <c r="E32"/>
  <c r="F32" s="1"/>
  <c r="E33"/>
  <c r="F33" s="1"/>
  <c r="E34"/>
  <c r="F34" s="1"/>
  <c r="E35"/>
  <c r="F35" s="1"/>
  <c r="E36"/>
  <c r="F36" s="1"/>
  <c r="E37"/>
  <c r="E38"/>
  <c r="E39"/>
  <c r="E40"/>
  <c r="F40" s="1"/>
  <c r="E41"/>
  <c r="E42"/>
  <c r="F42" s="1"/>
  <c r="E43"/>
  <c r="F43" s="1"/>
  <c r="E44"/>
  <c r="E45"/>
  <c r="E46"/>
  <c r="F46" s="1"/>
  <c r="E47"/>
  <c r="E48"/>
  <c r="E49"/>
  <c r="F49" s="1"/>
  <c r="E50"/>
  <c r="F50" s="1"/>
  <c r="E51"/>
  <c r="F51" s="1"/>
  <c r="E52"/>
  <c r="F52" s="1"/>
  <c r="E53"/>
  <c r="F53" s="1"/>
  <c r="E54"/>
  <c r="F54" s="1"/>
  <c r="E55"/>
  <c r="F55" s="1"/>
  <c r="E56"/>
  <c r="F56" s="1"/>
  <c r="E57"/>
  <c r="E58"/>
  <c r="F58" s="1"/>
  <c r="E59"/>
  <c r="E60"/>
  <c r="E61"/>
  <c r="F61" s="1"/>
  <c r="E62"/>
  <c r="F62" s="1"/>
  <c r="E63"/>
  <c r="F63" s="1"/>
  <c r="E64"/>
  <c r="E65"/>
  <c r="E66"/>
  <c r="F66" s="1"/>
  <c r="E67"/>
  <c r="E68"/>
  <c r="E69"/>
  <c r="E70"/>
  <c r="E71"/>
  <c r="E72"/>
  <c r="E73"/>
  <c r="E74"/>
  <c r="E75"/>
  <c r="E76"/>
  <c r="E77"/>
  <c r="E78"/>
  <c r="E79"/>
  <c r="E80"/>
  <c r="F80" s="1"/>
  <c r="E81"/>
  <c r="F81" s="1"/>
  <c r="E82"/>
  <c r="E83"/>
  <c r="F83" s="1"/>
  <c r="E84"/>
  <c r="F84" s="1"/>
  <c r="E85"/>
  <c r="F85" s="1"/>
  <c r="E86"/>
  <c r="F86" s="1"/>
  <c r="E87"/>
  <c r="E88"/>
  <c r="E89"/>
  <c r="F89" s="1"/>
  <c r="E5"/>
  <c r="F5" s="1"/>
  <c r="E1159" i="3" l="1"/>
  <c r="E1161"/>
  <c r="F1161" s="1"/>
  <c r="E1163"/>
  <c r="F1163" s="1"/>
  <c r="E1166"/>
  <c r="F1166" s="1"/>
  <c r="E7" i="2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 s="1"/>
  <c r="E18"/>
  <c r="E19"/>
  <c r="E21"/>
  <c r="E22"/>
  <c r="E23"/>
  <c r="E24"/>
  <c r="E25"/>
  <c r="F25" s="1"/>
  <c r="E26"/>
  <c r="E27"/>
  <c r="E28"/>
  <c r="E31"/>
  <c r="E32"/>
  <c r="E33"/>
  <c r="E34"/>
  <c r="E36"/>
  <c r="E37"/>
  <c r="E38"/>
  <c r="E39"/>
  <c r="F39" s="1"/>
  <c r="E40"/>
  <c r="E41"/>
  <c r="E42"/>
  <c r="E43"/>
  <c r="F43" s="1"/>
  <c r="E44"/>
  <c r="F44" s="1"/>
  <c r="E48"/>
  <c r="E53"/>
  <c r="E54"/>
  <c r="E55" l="1"/>
  <c r="E45" l="1"/>
  <c r="E1143" i="3" l="1"/>
  <c r="E1155"/>
  <c r="E1146" l="1"/>
  <c r="F1146" s="1"/>
  <c r="E9" l="1"/>
  <c r="E12"/>
  <c r="E15"/>
  <c r="E17"/>
  <c r="E21"/>
  <c r="E24"/>
  <c r="E26"/>
  <c r="E30"/>
  <c r="F30" s="1"/>
  <c r="E32"/>
  <c r="E37"/>
  <c r="E38"/>
  <c r="F38" s="1"/>
  <c r="E42"/>
  <c r="E43"/>
  <c r="E45"/>
  <c r="E46"/>
  <c r="E47"/>
  <c r="E49"/>
  <c r="E51"/>
  <c r="E54"/>
  <c r="E55"/>
  <c r="E56"/>
  <c r="E60"/>
  <c r="E61"/>
  <c r="E65"/>
  <c r="F65" s="1"/>
  <c r="E66"/>
  <c r="F66" s="1"/>
  <c r="E67"/>
  <c r="E72"/>
  <c r="E76"/>
  <c r="E77"/>
  <c r="E78"/>
  <c r="E79"/>
  <c r="E80"/>
  <c r="E81"/>
  <c r="E82"/>
  <c r="E83"/>
  <c r="E84"/>
  <c r="E88"/>
  <c r="E89"/>
  <c r="E91"/>
  <c r="E93"/>
  <c r="E97"/>
  <c r="E98"/>
  <c r="E99"/>
  <c r="E100"/>
  <c r="E101"/>
  <c r="E102"/>
  <c r="E103"/>
  <c r="E107"/>
  <c r="E108"/>
  <c r="E110"/>
  <c r="E112"/>
  <c r="E113"/>
  <c r="E115"/>
  <c r="E116"/>
  <c r="E118"/>
  <c r="E122"/>
  <c r="E123"/>
  <c r="E126"/>
  <c r="E127"/>
  <c r="E131"/>
  <c r="E132"/>
  <c r="E133"/>
  <c r="E134"/>
  <c r="E135"/>
  <c r="E138"/>
  <c r="E139"/>
  <c r="E142"/>
  <c r="E143"/>
  <c r="E144"/>
  <c r="E145"/>
  <c r="E146"/>
  <c r="E147"/>
  <c r="E148"/>
  <c r="E149"/>
  <c r="E150"/>
  <c r="E151"/>
  <c r="E154"/>
  <c r="E155"/>
  <c r="E156"/>
  <c r="E158"/>
  <c r="E159"/>
  <c r="E160"/>
  <c r="E164"/>
  <c r="E165"/>
  <c r="E166"/>
  <c r="E167"/>
  <c r="E168"/>
  <c r="E169"/>
  <c r="E170"/>
  <c r="E171"/>
  <c r="E172"/>
  <c r="E173"/>
  <c r="E177"/>
  <c r="E178"/>
  <c r="E179"/>
  <c r="E180"/>
  <c r="E181"/>
  <c r="E184"/>
  <c r="E185"/>
  <c r="E186"/>
  <c r="E187"/>
  <c r="E188"/>
  <c r="E191"/>
  <c r="E192"/>
  <c r="E193"/>
  <c r="E194"/>
  <c r="E195"/>
  <c r="E196"/>
  <c r="E197"/>
  <c r="E200"/>
  <c r="E201"/>
  <c r="E206"/>
  <c r="E207"/>
  <c r="E208"/>
  <c r="E209"/>
  <c r="E213"/>
  <c r="E214"/>
  <c r="E215"/>
  <c r="E216"/>
  <c r="E217"/>
  <c r="E221"/>
  <c r="E224"/>
  <c r="E228"/>
  <c r="E229"/>
  <c r="E235"/>
  <c r="E236"/>
  <c r="E240"/>
  <c r="E241"/>
  <c r="E242"/>
  <c r="E246"/>
  <c r="E247"/>
  <c r="E248"/>
  <c r="E249"/>
  <c r="E252"/>
  <c r="E253"/>
  <c r="E254"/>
  <c r="E255"/>
  <c r="E258"/>
  <c r="F258" s="1"/>
  <c r="E268"/>
  <c r="E270"/>
  <c r="E271"/>
  <c r="E272"/>
  <c r="E273"/>
  <c r="E280"/>
  <c r="E290"/>
  <c r="F290" s="1"/>
  <c r="E291"/>
  <c r="F291" s="1"/>
  <c r="E294"/>
  <c r="E295"/>
  <c r="E296"/>
  <c r="E297"/>
  <c r="E298"/>
  <c r="F298" s="1"/>
  <c r="E301"/>
  <c r="E302"/>
  <c r="E303"/>
  <c r="E304"/>
  <c r="E306"/>
  <c r="E308"/>
  <c r="E312"/>
  <c r="E313"/>
  <c r="E314"/>
  <c r="E315"/>
  <c r="E316"/>
  <c r="E319"/>
  <c r="F319" s="1"/>
  <c r="E320"/>
  <c r="E321"/>
  <c r="E322"/>
  <c r="E323"/>
  <c r="E324"/>
  <c r="E325"/>
  <c r="E326"/>
  <c r="E327"/>
  <c r="E328"/>
  <c r="E331"/>
  <c r="F331" s="1"/>
  <c r="E332"/>
  <c r="E333"/>
  <c r="E334"/>
  <c r="E335"/>
  <c r="E336"/>
  <c r="E337"/>
  <c r="E340"/>
  <c r="F340" s="1"/>
  <c r="E341"/>
  <c r="E343"/>
  <c r="F343" s="1"/>
  <c r="E346"/>
  <c r="E347"/>
  <c r="E348"/>
  <c r="E349"/>
  <c r="E351"/>
  <c r="F351" s="1"/>
  <c r="E354"/>
  <c r="E355"/>
  <c r="E356"/>
  <c r="E357"/>
  <c r="E358"/>
  <c r="E359"/>
  <c r="E360"/>
  <c r="E363"/>
  <c r="E364"/>
  <c r="E365"/>
  <c r="E366"/>
  <c r="E367"/>
  <c r="E368"/>
  <c r="E369"/>
  <c r="E372"/>
  <c r="E373"/>
  <c r="E374"/>
  <c r="E375"/>
  <c r="E376"/>
  <c r="E377"/>
  <c r="E380"/>
  <c r="E381"/>
  <c r="E382"/>
  <c r="E383"/>
  <c r="E384"/>
  <c r="E385"/>
  <c r="E388"/>
  <c r="E389"/>
  <c r="E390"/>
  <c r="E391"/>
  <c r="E392"/>
  <c r="E393"/>
  <c r="E394"/>
  <c r="E397"/>
  <c r="F397" s="1"/>
  <c r="E401"/>
  <c r="F401" s="1"/>
  <c r="E402"/>
  <c r="F402" s="1"/>
  <c r="E409"/>
  <c r="F409" s="1"/>
  <c r="E410"/>
  <c r="E411"/>
  <c r="E412"/>
  <c r="F412" s="1"/>
  <c r="E415"/>
  <c r="F415" s="1"/>
  <c r="E416"/>
  <c r="E418"/>
  <c r="E419"/>
  <c r="E422"/>
  <c r="E423"/>
  <c r="E424"/>
  <c r="E425"/>
  <c r="E428"/>
  <c r="E429"/>
  <c r="E432"/>
  <c r="E433"/>
  <c r="E436"/>
  <c r="E437"/>
  <c r="E442"/>
  <c r="E443"/>
  <c r="F443" s="1"/>
  <c r="E446"/>
  <c r="F446" s="1"/>
  <c r="E447"/>
  <c r="F447" s="1"/>
  <c r="E448"/>
  <c r="F448" s="1"/>
  <c r="E456"/>
  <c r="E457"/>
  <c r="E458"/>
  <c r="E461"/>
  <c r="E462"/>
  <c r="E463"/>
  <c r="E464"/>
  <c r="E465"/>
  <c r="E466"/>
  <c r="E467"/>
  <c r="E470"/>
  <c r="E471"/>
  <c r="E472"/>
  <c r="E473"/>
  <c r="E478"/>
  <c r="E479"/>
  <c r="F479" s="1"/>
  <c r="E482"/>
  <c r="E483"/>
  <c r="E484"/>
  <c r="F484" s="1"/>
  <c r="E487"/>
  <c r="E488"/>
  <c r="E489"/>
  <c r="F489" s="1"/>
  <c r="E492"/>
  <c r="E493"/>
  <c r="E494"/>
  <c r="E495"/>
  <c r="E496"/>
  <c r="E499"/>
  <c r="E500"/>
  <c r="E503"/>
  <c r="E506"/>
  <c r="F506" s="1"/>
  <c r="E510"/>
  <c r="F510" s="1"/>
  <c r="E511"/>
  <c r="F511" s="1"/>
  <c r="E514"/>
  <c r="E515"/>
  <c r="E518"/>
  <c r="E520"/>
  <c r="E524"/>
  <c r="E525"/>
  <c r="F525" s="1"/>
  <c r="E526"/>
  <c r="F526" s="1"/>
  <c r="E528"/>
  <c r="E529"/>
  <c r="F529" s="1"/>
  <c r="E532"/>
  <c r="F532" s="1"/>
  <c r="E534"/>
  <c r="E535"/>
  <c r="E536"/>
  <c r="E539"/>
  <c r="E543"/>
  <c r="E544"/>
  <c r="E545"/>
  <c r="E547"/>
  <c r="F547" s="1"/>
  <c r="E548"/>
  <c r="E549"/>
  <c r="E550"/>
  <c r="E551"/>
  <c r="F551" s="1"/>
  <c r="E554"/>
  <c r="F554" s="1"/>
  <c r="E555"/>
  <c r="F555" s="1"/>
  <c r="E559"/>
  <c r="F559" s="1"/>
  <c r="E560"/>
  <c r="E565"/>
  <c r="E568"/>
  <c r="E573"/>
  <c r="F573" s="1"/>
  <c r="E574"/>
  <c r="F574" s="1"/>
  <c r="E579"/>
  <c r="F579" s="1"/>
  <c r="E580"/>
  <c r="E588"/>
  <c r="E589"/>
  <c r="F589" s="1"/>
  <c r="E590"/>
  <c r="E591"/>
  <c r="E592"/>
  <c r="F592" s="1"/>
  <c r="E595"/>
  <c r="E596"/>
  <c r="E599"/>
  <c r="F599" s="1"/>
  <c r="E604"/>
  <c r="F604" s="1"/>
  <c r="E605"/>
  <c r="E609"/>
  <c r="E610"/>
  <c r="F610" s="1"/>
  <c r="E613"/>
  <c r="E617"/>
  <c r="F617" s="1"/>
  <c r="E618"/>
  <c r="F618" s="1"/>
  <c r="E620"/>
  <c r="F620" s="1"/>
  <c r="E624"/>
  <c r="E627"/>
  <c r="E631"/>
  <c r="F631" s="1"/>
  <c r="E634"/>
  <c r="E640"/>
  <c r="F640" s="1"/>
  <c r="E641"/>
  <c r="F641" s="1"/>
  <c r="E644"/>
  <c r="F644" s="1"/>
  <c r="E645"/>
  <c r="E649"/>
  <c r="F649" s="1"/>
  <c r="E655"/>
  <c r="F655" s="1"/>
  <c r="E662"/>
  <c r="F662" s="1"/>
  <c r="E665"/>
  <c r="E666"/>
  <c r="E667"/>
  <c r="E673"/>
  <c r="F673" s="1"/>
  <c r="E674"/>
  <c r="F674" s="1"/>
  <c r="E678"/>
  <c r="F678" s="1"/>
  <c r="E679"/>
  <c r="E680"/>
  <c r="E681"/>
  <c r="E682"/>
  <c r="E683"/>
  <c r="E685"/>
  <c r="E686"/>
  <c r="E687"/>
  <c r="E691"/>
  <c r="E696"/>
  <c r="E697"/>
  <c r="E698"/>
  <c r="E699"/>
  <c r="E707"/>
  <c r="E715"/>
  <c r="E720"/>
  <c r="E724"/>
  <c r="F724" s="1"/>
  <c r="E726"/>
  <c r="F726" s="1"/>
  <c r="E730"/>
  <c r="E731"/>
  <c r="E732"/>
  <c r="E735"/>
  <c r="F735" s="1"/>
  <c r="E736"/>
  <c r="F736" s="1"/>
  <c r="E739"/>
  <c r="E745"/>
  <c r="F745" s="1"/>
  <c r="E746"/>
  <c r="F746" s="1"/>
  <c r="E749"/>
  <c r="E750"/>
  <c r="E754"/>
  <c r="E759"/>
  <c r="E761"/>
  <c r="E762"/>
  <c r="E766"/>
  <c r="F766" s="1"/>
  <c r="E767"/>
  <c r="E768"/>
  <c r="E769"/>
  <c r="E772"/>
  <c r="E773"/>
  <c r="E774"/>
  <c r="E775"/>
  <c r="E781"/>
  <c r="F781" s="1"/>
  <c r="E782"/>
  <c r="F782" s="1"/>
  <c r="E783"/>
  <c r="F783" s="1"/>
  <c r="E793"/>
  <c r="F793" s="1"/>
  <c r="E796"/>
  <c r="E798"/>
  <c r="E799"/>
  <c r="E800"/>
  <c r="E801"/>
  <c r="E817"/>
  <c r="F817" s="1"/>
  <c r="E818"/>
  <c r="F818" s="1"/>
  <c r="E819"/>
  <c r="F819" s="1"/>
  <c r="E820"/>
  <c r="E828"/>
  <c r="F828" s="1"/>
  <c r="E829"/>
  <c r="E830"/>
  <c r="E831"/>
  <c r="F831" s="1"/>
  <c r="E832"/>
  <c r="E833"/>
  <c r="E834"/>
  <c r="F834" s="1"/>
  <c r="E836"/>
  <c r="E837"/>
  <c r="F837" s="1"/>
  <c r="E842"/>
  <c r="E843"/>
  <c r="E844"/>
  <c r="F844" s="1"/>
  <c r="E845"/>
  <c r="F845" s="1"/>
  <c r="E846"/>
  <c r="E847"/>
  <c r="E848"/>
  <c r="E849"/>
  <c r="F849" s="1"/>
  <c r="E850"/>
  <c r="E851"/>
  <c r="E852"/>
  <c r="E854"/>
  <c r="E855"/>
  <c r="E856"/>
  <c r="E857"/>
  <c r="E858"/>
  <c r="E859"/>
  <c r="E860"/>
  <c r="E861"/>
  <c r="E862"/>
  <c r="E863"/>
  <c r="E864"/>
  <c r="E865"/>
  <c r="F865" s="1"/>
  <c r="E871"/>
  <c r="F871" s="1"/>
  <c r="E875"/>
  <c r="E876"/>
  <c r="E878"/>
  <c r="E879"/>
  <c r="E881"/>
  <c r="E883"/>
  <c r="E884"/>
  <c r="E885"/>
  <c r="E886"/>
  <c r="E887"/>
  <c r="E888"/>
  <c r="F888" s="1"/>
  <c r="E890"/>
  <c r="E891"/>
  <c r="E892"/>
  <c r="E893"/>
  <c r="F893" s="1"/>
  <c r="E894"/>
  <c r="E898"/>
  <c r="E899"/>
  <c r="E900"/>
  <c r="F900" s="1"/>
  <c r="E901"/>
  <c r="E902"/>
  <c r="E903"/>
  <c r="E904"/>
  <c r="E905"/>
  <c r="E909"/>
  <c r="E910"/>
  <c r="E911"/>
  <c r="E912"/>
  <c r="E915"/>
  <c r="E917"/>
  <c r="F917" s="1"/>
  <c r="E918"/>
  <c r="E919"/>
  <c r="E922"/>
  <c r="E925"/>
  <c r="E926"/>
  <c r="F926" s="1"/>
  <c r="E929"/>
  <c r="F929" s="1"/>
  <c r="E934"/>
  <c r="F934" s="1"/>
  <c r="E937"/>
  <c r="E938"/>
  <c r="E939"/>
  <c r="E941"/>
  <c r="E942"/>
  <c r="E943"/>
  <c r="E944"/>
  <c r="E945"/>
  <c r="E946"/>
  <c r="E947"/>
  <c r="E956"/>
  <c r="E957"/>
  <c r="E958"/>
  <c r="E959"/>
  <c r="E960"/>
  <c r="E961"/>
  <c r="E962"/>
  <c r="E963"/>
  <c r="E966"/>
  <c r="E967"/>
  <c r="F967" s="1"/>
  <c r="E968"/>
  <c r="F968" s="1"/>
  <c r="E976"/>
  <c r="F976" s="1"/>
  <c r="E982"/>
  <c r="E983"/>
  <c r="E984"/>
  <c r="E985"/>
  <c r="E986"/>
  <c r="E987"/>
  <c r="F987" s="1"/>
  <c r="E988"/>
  <c r="E989"/>
  <c r="E990"/>
  <c r="E991"/>
  <c r="E992"/>
  <c r="E993"/>
  <c r="F993" s="1"/>
  <c r="E996"/>
  <c r="F996" s="1"/>
  <c r="E997"/>
  <c r="E998"/>
  <c r="E1000"/>
  <c r="E1001"/>
  <c r="E1005"/>
  <c r="E1006"/>
  <c r="E1007"/>
  <c r="E1008"/>
  <c r="E1009"/>
  <c r="E1012"/>
  <c r="E1013"/>
  <c r="E1014"/>
  <c r="E1016"/>
  <c r="F1016" s="1"/>
  <c r="E1019"/>
  <c r="E1020"/>
  <c r="E1021"/>
  <c r="E1022"/>
  <c r="E1026"/>
  <c r="F1026" s="1"/>
  <c r="E1027"/>
  <c r="E1028"/>
  <c r="E1029"/>
  <c r="E1030"/>
  <c r="E1031"/>
  <c r="E1032"/>
  <c r="E1036"/>
  <c r="F1036" s="1"/>
  <c r="E1037"/>
  <c r="E1039"/>
  <c r="E1043"/>
  <c r="E1044"/>
  <c r="E1045"/>
  <c r="E1056"/>
  <c r="F1056" s="1"/>
  <c r="E1057"/>
  <c r="E1058"/>
  <c r="E1059"/>
  <c r="E1061"/>
  <c r="E1062"/>
  <c r="E1063"/>
  <c r="E1064"/>
  <c r="E1065"/>
  <c r="E1066"/>
  <c r="E1067"/>
  <c r="E1068"/>
  <c r="E1069"/>
  <c r="E1070"/>
  <c r="E1071"/>
  <c r="E1073"/>
  <c r="F1073" s="1"/>
  <c r="E1076"/>
  <c r="E1077"/>
  <c r="E1079"/>
  <c r="E1080"/>
  <c r="E1081"/>
  <c r="E1084"/>
  <c r="E1085"/>
  <c r="E1086"/>
  <c r="E1087"/>
  <c r="E1088"/>
  <c r="E1094"/>
  <c r="E1095"/>
  <c r="F1095" s="1"/>
  <c r="E1096"/>
  <c r="E1097"/>
  <c r="E1099"/>
  <c r="E1100"/>
  <c r="E1103"/>
  <c r="E1104"/>
  <c r="E1112"/>
  <c r="F1112" s="1"/>
  <c r="E1113"/>
  <c r="E1114"/>
  <c r="E1115"/>
  <c r="E1117"/>
  <c r="E1118"/>
  <c r="E1119"/>
  <c r="E1120"/>
  <c r="E1121"/>
  <c r="E1122"/>
  <c r="E1123"/>
  <c r="F1123" s="1"/>
  <c r="E1124"/>
  <c r="F1124" s="1"/>
  <c r="E1127"/>
  <c r="E1128"/>
  <c r="E1129"/>
  <c r="E1130"/>
  <c r="E1131"/>
  <c r="E1132"/>
  <c r="E1133"/>
  <c r="E1134"/>
  <c r="E1135"/>
  <c r="E1136"/>
  <c r="E1137"/>
  <c r="E1138"/>
  <c r="E981" l="1"/>
  <c r="E955"/>
  <c r="E932"/>
  <c r="F932" s="1"/>
  <c r="E908"/>
  <c r="E785"/>
  <c r="E771"/>
  <c r="E734"/>
  <c r="F734" s="1"/>
  <c r="E728"/>
  <c r="E706"/>
  <c r="F706" s="1"/>
  <c r="E677"/>
  <c r="F677" s="1"/>
  <c r="E585"/>
  <c r="E553"/>
  <c r="E509"/>
  <c r="F509" s="1"/>
  <c r="E502"/>
  <c r="E475"/>
  <c r="E439"/>
  <c r="E427"/>
  <c r="F427" s="1"/>
  <c r="E265"/>
  <c r="E257"/>
  <c r="E227"/>
  <c r="E212"/>
  <c r="E199"/>
  <c r="E190"/>
  <c r="E176"/>
  <c r="E87"/>
  <c r="E1140"/>
  <c r="F1140" s="1"/>
  <c r="E1093"/>
  <c r="E1075"/>
  <c r="E1025"/>
  <c r="F1025" s="1"/>
  <c r="E1004"/>
  <c r="E979"/>
  <c r="F979" s="1"/>
  <c r="E897"/>
  <c r="E816"/>
  <c r="F816" s="1"/>
  <c r="E792"/>
  <c r="F792" s="1"/>
  <c r="E765"/>
  <c r="E764"/>
  <c r="E757"/>
  <c r="F757" s="1"/>
  <c r="E738"/>
  <c r="F738" s="1"/>
  <c r="E713"/>
  <c r="F713" s="1"/>
  <c r="E660"/>
  <c r="E648"/>
  <c r="F648" s="1"/>
  <c r="E629"/>
  <c r="F629" s="1"/>
  <c r="E572"/>
  <c r="F572" s="1"/>
  <c r="E542"/>
  <c r="E523"/>
  <c r="E491"/>
  <c r="E486"/>
  <c r="E481"/>
  <c r="E469"/>
  <c r="E460"/>
  <c r="E455"/>
  <c r="E445"/>
  <c r="F445" s="1"/>
  <c r="E431"/>
  <c r="E421"/>
  <c r="E400"/>
  <c r="F400" s="1"/>
  <c r="E371"/>
  <c r="E362"/>
  <c r="E353"/>
  <c r="E311"/>
  <c r="E263"/>
  <c r="E251"/>
  <c r="E233"/>
  <c r="E205"/>
  <c r="E141"/>
  <c r="E130"/>
  <c r="E53"/>
  <c r="E41"/>
  <c r="E20"/>
  <c r="E1126"/>
  <c r="E1102"/>
  <c r="F1102" s="1"/>
  <c r="E1090"/>
  <c r="E1089"/>
  <c r="E1048"/>
  <c r="E1042"/>
  <c r="E1018"/>
  <c r="E928"/>
  <c r="E921"/>
  <c r="E806"/>
  <c r="F806" s="1"/>
  <c r="E789"/>
  <c r="F789" s="1"/>
  <c r="E709"/>
  <c r="F709" s="1"/>
  <c r="E690"/>
  <c r="F690" s="1"/>
  <c r="E657"/>
  <c r="E638"/>
  <c r="F638" s="1"/>
  <c r="E594"/>
  <c r="E505"/>
  <c r="E414"/>
  <c r="E379"/>
  <c r="E339"/>
  <c r="F339" s="1"/>
  <c r="E279"/>
  <c r="E261"/>
  <c r="E245"/>
  <c r="E239"/>
  <c r="E183"/>
  <c r="E153"/>
  <c r="E121"/>
  <c r="E75"/>
  <c r="E8"/>
  <c r="E1106"/>
  <c r="E1011"/>
  <c r="E995"/>
  <c r="E975"/>
  <c r="E970"/>
  <c r="F970" s="1"/>
  <c r="E965"/>
  <c r="E914"/>
  <c r="F914" s="1"/>
  <c r="E869"/>
  <c r="F869" s="1"/>
  <c r="E841"/>
  <c r="F841" s="1"/>
  <c r="E787"/>
  <c r="E744"/>
  <c r="F744" s="1"/>
  <c r="E672"/>
  <c r="F672" s="1"/>
  <c r="E664"/>
  <c r="E598"/>
  <c r="E531"/>
  <c r="F531" s="1"/>
  <c r="E498"/>
  <c r="E396"/>
  <c r="F396" s="1"/>
  <c r="E387"/>
  <c r="E289"/>
  <c r="F289" s="1"/>
  <c r="E163"/>
  <c r="E106"/>
  <c r="E96"/>
  <c r="E64"/>
  <c r="F64" s="1"/>
  <c r="E50" i="2" l="1"/>
  <c r="D52" l="1"/>
  <c r="D49"/>
  <c r="D47"/>
  <c r="D35"/>
  <c r="D30"/>
  <c r="D20"/>
  <c r="D6"/>
  <c r="D46" l="1"/>
  <c r="D29"/>
  <c r="D5"/>
  <c r="D51"/>
  <c r="D56" l="1"/>
  <c r="E663" i="3" l="1"/>
  <c r="E1145" l="1"/>
  <c r="E1125"/>
  <c r="E1101"/>
  <c r="F1101" s="1"/>
  <c r="E1017"/>
  <c r="E1003"/>
  <c r="E980"/>
  <c r="E974"/>
  <c r="F974" s="1"/>
  <c r="E969"/>
  <c r="E964"/>
  <c r="E954"/>
  <c r="E927"/>
  <c r="E907"/>
  <c r="E770"/>
  <c r="E737"/>
  <c r="F737" s="1"/>
  <c r="E733"/>
  <c r="F733" s="1"/>
  <c r="E705"/>
  <c r="E647"/>
  <c r="F647" s="1"/>
  <c r="E593"/>
  <c r="E552"/>
  <c r="F552" s="1"/>
  <c r="E504"/>
  <c r="E501"/>
  <c r="E497"/>
  <c r="E490"/>
  <c r="E485"/>
  <c r="E480"/>
  <c r="E468"/>
  <c r="E459"/>
  <c r="E454"/>
  <c r="E430"/>
  <c r="E426"/>
  <c r="E420"/>
  <c r="E395"/>
  <c r="E386"/>
  <c r="E370"/>
  <c r="E361"/>
  <c r="E352"/>
  <c r="E310"/>
  <c r="E256" l="1"/>
  <c r="F256" s="1"/>
  <c r="E250"/>
  <c r="E244"/>
  <c r="E189"/>
  <c r="E182"/>
  <c r="E175"/>
  <c r="E140"/>
  <c r="D10" i="11" l="1"/>
  <c r="C49" i="2"/>
  <c r="C52"/>
  <c r="E52" s="1"/>
  <c r="E978" i="3"/>
  <c r="E788"/>
  <c r="E786"/>
  <c r="E784"/>
  <c r="E378"/>
  <c r="E264"/>
  <c r="E262"/>
  <c r="E260"/>
  <c r="H25" i="11"/>
  <c r="H30"/>
  <c r="C6" i="2"/>
  <c r="E6" s="1"/>
  <c r="F6" s="1"/>
  <c r="C20"/>
  <c r="E20" s="1"/>
  <c r="F20" s="1"/>
  <c r="C47"/>
  <c r="C46" l="1"/>
  <c r="E47"/>
  <c r="C14" i="11"/>
  <c r="E49" i="2"/>
  <c r="E1164" i="3"/>
  <c r="E1165"/>
  <c r="C51" i="2"/>
  <c r="E51" s="1"/>
  <c r="H27" i="11"/>
  <c r="C7"/>
  <c r="H28"/>
  <c r="H31"/>
  <c r="C35" i="2"/>
  <c r="C5"/>
  <c r="C6" i="11" s="1"/>
  <c r="C30" i="2"/>
  <c r="E30" s="1"/>
  <c r="I30" i="11"/>
  <c r="D7"/>
  <c r="C8"/>
  <c r="C11" l="1"/>
  <c r="E35" i="2"/>
  <c r="F35" s="1"/>
  <c r="C13" i="11"/>
  <c r="E46" i="2"/>
  <c r="E1160" i="3"/>
  <c r="F1160" s="1"/>
  <c r="E1162"/>
  <c r="F1162" s="1"/>
  <c r="E7" i="11"/>
  <c r="C15"/>
  <c r="H13"/>
  <c r="H16"/>
  <c r="H12"/>
  <c r="H8"/>
  <c r="H20"/>
  <c r="H10"/>
  <c r="H7"/>
  <c r="H15"/>
  <c r="H22"/>
  <c r="H17"/>
  <c r="H21"/>
  <c r="H23"/>
  <c r="H18"/>
  <c r="H24"/>
  <c r="H26"/>
  <c r="H19"/>
  <c r="D14"/>
  <c r="H11"/>
  <c r="D11"/>
  <c r="C10"/>
  <c r="H9"/>
  <c r="D12"/>
  <c r="D13"/>
  <c r="H14"/>
  <c r="E5" i="2"/>
  <c r="F5" s="1"/>
  <c r="D6" i="11"/>
  <c r="E6" s="1"/>
  <c r="D8"/>
  <c r="E8" s="1"/>
  <c r="E1158" i="3"/>
  <c r="F1158" s="1"/>
  <c r="E11" i="11" l="1"/>
  <c r="H6"/>
  <c r="C12"/>
  <c r="C29" i="2"/>
  <c r="E29" s="1"/>
  <c r="F29" s="1"/>
  <c r="D9" i="11"/>
  <c r="H29"/>
  <c r="I29"/>
  <c r="J29" l="1"/>
  <c r="C56" i="2"/>
  <c r="E56" s="1"/>
  <c r="F56" s="1"/>
  <c r="C9" i="11"/>
  <c r="C33" s="1"/>
  <c r="E9" l="1"/>
  <c r="E92" i="4" l="1"/>
  <c r="H32" i="11" l="1"/>
  <c r="H33" s="1"/>
  <c r="D15" l="1"/>
  <c r="D33" l="1"/>
  <c r="E33" s="1"/>
  <c r="F1170" i="3"/>
  <c r="F93" i="4" l="1"/>
  <c r="E91" l="1"/>
  <c r="E90"/>
  <c r="E935" i="3" l="1"/>
  <c r="F935" s="1"/>
  <c r="E936" l="1"/>
  <c r="F936" s="1"/>
  <c r="E716"/>
  <c r="F716" s="1"/>
  <c r="E717"/>
  <c r="E718"/>
  <c r="F718" s="1"/>
  <c r="E721"/>
  <c r="F721" s="1"/>
  <c r="E695"/>
  <c r="F695" s="1"/>
  <c r="E646"/>
  <c r="F646" s="1"/>
  <c r="E688"/>
  <c r="F688" s="1"/>
  <c r="E703"/>
  <c r="F703" s="1"/>
  <c r="E700"/>
  <c r="F700" s="1"/>
  <c r="E704"/>
  <c r="F704" s="1"/>
  <c r="E652"/>
  <c r="F652" s="1"/>
  <c r="E626"/>
  <c r="E576"/>
  <c r="F576" s="1"/>
  <c r="E612"/>
  <c r="E619"/>
  <c r="F619" s="1"/>
  <c r="E635"/>
  <c r="F635" s="1"/>
  <c r="E623"/>
  <c r="F623" s="1"/>
  <c r="E274"/>
  <c r="E578"/>
  <c r="F578" s="1"/>
  <c r="E577"/>
  <c r="F577" s="1"/>
  <c r="E567"/>
  <c r="F567" s="1"/>
  <c r="E562"/>
  <c r="F562" s="1"/>
  <c r="E114"/>
  <c r="E117"/>
  <c r="E111"/>
  <c r="E563"/>
  <c r="F563" s="1"/>
  <c r="E603"/>
  <c r="E119"/>
  <c r="E569"/>
  <c r="F569" s="1"/>
  <c r="E1083"/>
  <c r="F1083" s="1"/>
  <c r="E824"/>
  <c r="F824" s="1"/>
  <c r="E825"/>
  <c r="F825" s="1"/>
  <c r="E826"/>
  <c r="F826" s="1"/>
  <c r="E866"/>
  <c r="E827"/>
  <c r="F827" s="1"/>
  <c r="E1060"/>
  <c r="F1060" s="1"/>
  <c r="E872"/>
  <c r="F872" s="1"/>
  <c r="E882"/>
  <c r="F882" s="1"/>
  <c r="E889"/>
  <c r="E69"/>
  <c r="E92"/>
  <c r="E94"/>
  <c r="E940"/>
  <c r="E345"/>
  <c r="F345" s="1"/>
  <c r="E350"/>
  <c r="F350" s="1"/>
  <c r="E11"/>
  <c r="E13"/>
  <c r="E14"/>
  <c r="E16"/>
  <c r="E33"/>
  <c r="E34"/>
  <c r="E225"/>
  <c r="E222"/>
  <c r="E23"/>
  <c r="E25"/>
  <c r="E48"/>
  <c r="E299"/>
  <c r="F299" s="1"/>
  <c r="E50"/>
  <c r="E125"/>
  <c r="E58"/>
  <c r="F58" s="1"/>
  <c r="E62"/>
  <c r="E59"/>
  <c r="E1002"/>
  <c r="F1002" s="1"/>
  <c r="E307"/>
  <c r="F307" s="1"/>
  <c r="E293"/>
  <c r="F293" s="1"/>
  <c r="E838"/>
  <c r="F838" s="1"/>
  <c r="E450"/>
  <c r="F450" s="1"/>
  <c r="E537"/>
  <c r="E538"/>
  <c r="E583"/>
  <c r="F583" s="1"/>
  <c r="E763"/>
  <c r="F763" s="1"/>
  <c r="E751"/>
  <c r="F751" s="1"/>
  <c r="E748"/>
  <c r="E1116"/>
  <c r="F1116" s="1"/>
  <c r="E1038"/>
  <c r="F1038" s="1"/>
  <c r="E895"/>
  <c r="F895" s="1"/>
  <c r="E540"/>
  <c r="F540" s="1"/>
  <c r="E1108"/>
  <c r="E71"/>
  <c r="E85" l="1"/>
  <c r="E74"/>
  <c r="E1151"/>
  <c r="F1151" s="1"/>
  <c r="E1111"/>
  <c r="F1111" s="1"/>
  <c r="E777"/>
  <c r="F777" s="1"/>
  <c r="E776"/>
  <c r="E405"/>
  <c r="F405" s="1"/>
  <c r="E57"/>
  <c r="F57" s="1"/>
  <c r="E52"/>
  <c r="F52" s="1"/>
  <c r="E220"/>
  <c r="E267"/>
  <c r="E933"/>
  <c r="F933" s="1"/>
  <c r="E90"/>
  <c r="E86"/>
  <c r="E1078"/>
  <c r="F1078" s="1"/>
  <c r="E658"/>
  <c r="F658" s="1"/>
  <c r="E656"/>
  <c r="E608"/>
  <c r="E29"/>
  <c r="F29" s="1"/>
  <c r="E747"/>
  <c r="F747" s="1"/>
  <c r="E1046"/>
  <c r="F1046" s="1"/>
  <c r="E1041"/>
  <c r="E435"/>
  <c r="F435" s="1"/>
  <c r="E434"/>
  <c r="F434" s="1"/>
  <c r="E318"/>
  <c r="F318" s="1"/>
  <c r="E317"/>
  <c r="E22"/>
  <c r="E157"/>
  <c r="E104"/>
  <c r="E95"/>
  <c r="E68"/>
  <c r="E714"/>
  <c r="F714" s="1"/>
  <c r="E1035"/>
  <c r="F1035" s="1"/>
  <c r="E753"/>
  <c r="E804"/>
  <c r="F804" s="1"/>
  <c r="E803"/>
  <c r="E449"/>
  <c r="F449" s="1"/>
  <c r="E444"/>
  <c r="F444" s="1"/>
  <c r="E234"/>
  <c r="E330"/>
  <c r="F330" s="1"/>
  <c r="E329"/>
  <c r="E853"/>
  <c r="F853" s="1"/>
  <c r="E476"/>
  <c r="F476" s="1"/>
  <c r="E1033"/>
  <c r="F1033" s="1"/>
  <c r="E616"/>
  <c r="F616" s="1"/>
  <c r="E615"/>
  <c r="F615" s="1"/>
  <c r="E643"/>
  <c r="F643" s="1"/>
  <c r="E642"/>
  <c r="E723"/>
  <c r="F723" s="1"/>
  <c r="E136"/>
  <c r="E417"/>
  <c r="E413"/>
  <c r="E916"/>
  <c r="F916" s="1"/>
  <c r="E913"/>
  <c r="F913" s="1"/>
  <c r="E440"/>
  <c r="F440" s="1"/>
  <c r="E124"/>
  <c r="E10"/>
  <c r="E342"/>
  <c r="F342" s="1"/>
  <c r="E870"/>
  <c r="F870" s="1"/>
  <c r="E586"/>
  <c r="E630"/>
  <c r="F630" s="1"/>
  <c r="E109"/>
  <c r="E105"/>
  <c r="E639"/>
  <c r="F639" s="1"/>
  <c r="E637"/>
  <c r="F637" s="1"/>
  <c r="E654"/>
  <c r="F654" s="1"/>
  <c r="E653"/>
  <c r="F653" s="1"/>
  <c r="E741"/>
  <c r="F741" s="1"/>
  <c r="E740"/>
  <c r="E1149"/>
  <c r="E780"/>
  <c r="F780" s="1"/>
  <c r="E237"/>
  <c r="F237" s="1"/>
  <c r="E309"/>
  <c r="F309" s="1"/>
  <c r="E31"/>
  <c r="E39"/>
  <c r="E161"/>
  <c r="E70"/>
  <c r="E73"/>
  <c r="F73" s="1"/>
  <c r="E1072"/>
  <c r="F1072" s="1"/>
  <c r="E835"/>
  <c r="F835" s="1"/>
  <c r="E823"/>
  <c r="F823" s="1"/>
  <c r="E822"/>
  <c r="F822" s="1"/>
  <c r="E606"/>
  <c r="F606" s="1"/>
  <c r="E561"/>
  <c r="F561" s="1"/>
  <c r="E477"/>
  <c r="F477" s="1"/>
  <c r="E1147"/>
  <c r="E797"/>
  <c r="F797" s="1"/>
  <c r="E1040"/>
  <c r="F1040" s="1"/>
  <c r="E1142"/>
  <c r="F1142" s="1"/>
  <c r="E755"/>
  <c r="F755" s="1"/>
  <c r="E137"/>
  <c r="E760"/>
  <c r="F760" s="1"/>
  <c r="E406"/>
  <c r="F406" s="1"/>
  <c r="E519"/>
  <c r="F519" s="1"/>
  <c r="E231"/>
  <c r="F231" s="1"/>
  <c r="E128"/>
  <c r="F128" s="1"/>
  <c r="E344"/>
  <c r="E36"/>
  <c r="E35"/>
  <c r="E18"/>
  <c r="E948"/>
  <c r="F948" s="1"/>
  <c r="E874"/>
  <c r="F874" s="1"/>
  <c r="E632"/>
  <c r="E924"/>
  <c r="F924" s="1"/>
  <c r="E611"/>
  <c r="E614"/>
  <c r="F614" s="1"/>
  <c r="E711"/>
  <c r="F711" s="1"/>
  <c r="E719"/>
  <c r="F719" s="1"/>
  <c r="E725"/>
  <c r="F725" s="1"/>
  <c r="E1144"/>
  <c r="F1144" s="1"/>
  <c r="E795"/>
  <c r="F795" s="1"/>
  <c r="E300"/>
  <c r="F300" s="1"/>
  <c r="E305"/>
  <c r="F305" s="1"/>
  <c r="E269"/>
  <c r="E223"/>
  <c r="E877"/>
  <c r="F877" s="1"/>
  <c r="E873"/>
  <c r="F873" s="1"/>
  <c r="E880"/>
  <c r="E867"/>
  <c r="F867" s="1"/>
  <c r="E636"/>
  <c r="F636" s="1"/>
  <c r="E570"/>
  <c r="F570" s="1"/>
  <c r="E564"/>
  <c r="E581"/>
  <c r="F581" s="1"/>
  <c r="E441"/>
  <c r="E701"/>
  <c r="F701" s="1"/>
  <c r="E702"/>
  <c r="F702" s="1"/>
  <c r="E566"/>
  <c r="F566" s="1"/>
  <c r="E587"/>
  <c r="E27"/>
  <c r="E953"/>
  <c r="F953" s="1"/>
  <c r="E203"/>
  <c r="E839"/>
  <c r="F839" s="1"/>
  <c r="E625"/>
  <c r="F625" s="1"/>
  <c r="E1082"/>
  <c r="F1082" s="1"/>
  <c r="E694" l="1"/>
  <c r="F694" s="1"/>
  <c r="E693"/>
  <c r="F693" s="1"/>
  <c r="E811"/>
  <c r="F811" s="1"/>
  <c r="E810"/>
  <c r="E661"/>
  <c r="F661" s="1"/>
  <c r="E659"/>
  <c r="F659" s="1"/>
  <c r="E1107"/>
  <c r="F1107" s="1"/>
  <c r="E1105"/>
  <c r="E622"/>
  <c r="F622" s="1"/>
  <c r="E621"/>
  <c r="F621" s="1"/>
  <c r="E202"/>
  <c r="E198"/>
  <c r="E218"/>
  <c r="F218" s="1"/>
  <c r="E211"/>
  <c r="F211" s="1"/>
  <c r="E230"/>
  <c r="E226"/>
  <c r="F226" s="1"/>
  <c r="E512"/>
  <c r="F512" s="1"/>
  <c r="E813"/>
  <c r="F813" s="1"/>
  <c r="E812"/>
  <c r="F812" s="1"/>
  <c r="E779"/>
  <c r="F779" s="1"/>
  <c r="E778"/>
  <c r="F778" s="1"/>
  <c r="E1098"/>
  <c r="F1098" s="1"/>
  <c r="E582"/>
  <c r="F582" s="1"/>
  <c r="E584"/>
  <c r="F584" s="1"/>
  <c r="E338"/>
  <c r="F338" s="1"/>
  <c r="E120"/>
  <c r="F120" s="1"/>
  <c r="E129"/>
  <c r="E1024"/>
  <c r="F1024" s="1"/>
  <c r="E840"/>
  <c r="F840" s="1"/>
  <c r="E232"/>
  <c r="F232" s="1"/>
  <c r="E1034"/>
  <c r="F1034" s="1"/>
  <c r="E63"/>
  <c r="F63" s="1"/>
  <c r="E152"/>
  <c r="E28"/>
  <c r="F28" s="1"/>
  <c r="E1148"/>
  <c r="E1150"/>
  <c r="E710"/>
  <c r="F710" s="1"/>
  <c r="E708"/>
  <c r="F708" s="1"/>
  <c r="E906"/>
  <c r="F906" s="1"/>
  <c r="E896"/>
  <c r="F896" s="1"/>
  <c r="E174"/>
  <c r="E162"/>
  <c r="E807"/>
  <c r="F807" s="1"/>
  <c r="E805"/>
  <c r="E684"/>
  <c r="F684" s="1"/>
  <c r="E676"/>
  <c r="E575"/>
  <c r="F575" s="1"/>
  <c r="E571"/>
  <c r="F571" s="1"/>
  <c r="E558"/>
  <c r="F558" s="1"/>
  <c r="E276"/>
  <c r="F276" s="1"/>
  <c r="E275"/>
  <c r="E546"/>
  <c r="E541"/>
  <c r="E600"/>
  <c r="F600" s="1"/>
  <c r="E597"/>
  <c r="F597" s="1"/>
  <c r="E533"/>
  <c r="F533" s="1"/>
  <c r="E530"/>
  <c r="E44"/>
  <c r="E40"/>
  <c r="E675"/>
  <c r="F675" s="1"/>
  <c r="E821"/>
  <c r="F821" s="1"/>
  <c r="E999"/>
  <c r="F999" s="1"/>
  <c r="E1154"/>
  <c r="F1154" s="1"/>
  <c r="E923"/>
  <c r="F923" s="1"/>
  <c r="E920"/>
  <c r="F920" s="1"/>
  <c r="E292"/>
  <c r="F292" s="1"/>
  <c r="E288"/>
  <c r="F288" s="1"/>
  <c r="E868"/>
  <c r="F868" s="1"/>
  <c r="E438"/>
  <c r="E722"/>
  <c r="F722" s="1"/>
  <c r="E752"/>
  <c r="E712"/>
  <c r="E19"/>
  <c r="E743"/>
  <c r="E607"/>
  <c r="F607" s="1"/>
  <c r="E1074"/>
  <c r="E219"/>
  <c r="E1110"/>
  <c r="E1015"/>
  <c r="E1010"/>
  <c r="E729"/>
  <c r="F729" s="1"/>
  <c r="E727"/>
  <c r="F727" s="1"/>
  <c r="E1055"/>
  <c r="F1055" s="1"/>
  <c r="E527"/>
  <c r="F527" s="1"/>
  <c r="E522"/>
  <c r="E1049"/>
  <c r="F1049" s="1"/>
  <c r="E1047"/>
  <c r="E1157"/>
  <c r="E1156"/>
  <c r="E692"/>
  <c r="F692" s="1"/>
  <c r="E689"/>
  <c r="F689" s="1"/>
  <c r="E651"/>
  <c r="F651" s="1"/>
  <c r="E650"/>
  <c r="F650" s="1"/>
  <c r="E758"/>
  <c r="F758" s="1"/>
  <c r="E756"/>
  <c r="F756" s="1"/>
  <c r="E210"/>
  <c r="E204"/>
  <c r="E794"/>
  <c r="F794" s="1"/>
  <c r="E1052"/>
  <c r="E1141"/>
  <c r="F1141" s="1"/>
  <c r="E1139"/>
  <c r="E809"/>
  <c r="F809" s="1"/>
  <c r="E808"/>
  <c r="F808" s="1"/>
  <c r="E243"/>
  <c r="E238"/>
  <c r="I25" i="11"/>
  <c r="E742" i="3" l="1"/>
  <c r="F742" s="1"/>
  <c r="E994"/>
  <c r="F994" s="1"/>
  <c r="E671"/>
  <c r="E670"/>
  <c r="F670" s="1"/>
  <c r="E1051"/>
  <c r="E1054"/>
  <c r="E1053"/>
  <c r="E1152"/>
  <c r="E1153"/>
  <c r="E1091"/>
  <c r="F1091" s="1"/>
  <c r="E1092"/>
  <c r="E7"/>
  <c r="E815"/>
  <c r="F815" s="1"/>
  <c r="E814"/>
  <c r="F814" s="1"/>
  <c r="E278"/>
  <c r="E277"/>
  <c r="F277" s="1"/>
  <c r="E931"/>
  <c r="F931" s="1"/>
  <c r="E474"/>
  <c r="E557"/>
  <c r="F557" s="1"/>
  <c r="E266"/>
  <c r="I20" i="11" l="1"/>
  <c r="J20" s="1"/>
  <c r="E1023" i="3"/>
  <c r="F1023" s="1"/>
  <c r="I21" i="11"/>
  <c r="E1050" i="3"/>
  <c r="I19" i="11"/>
  <c r="J19" s="1"/>
  <c r="E977" i="3"/>
  <c r="F977" s="1"/>
  <c r="I8" i="11"/>
  <c r="E259" i="3"/>
  <c r="I18" i="11"/>
  <c r="J18" s="1"/>
  <c r="E930" i="3"/>
  <c r="F930" s="1"/>
  <c r="I11" i="11"/>
  <c r="E453" i="3"/>
  <c r="I24" i="11"/>
  <c r="E1109" i="3"/>
  <c r="I22" i="11"/>
  <c r="I26"/>
  <c r="I28"/>
  <c r="I15"/>
  <c r="J15" s="1"/>
  <c r="I23"/>
  <c r="J23" s="1"/>
  <c r="I9"/>
  <c r="J9" s="1"/>
  <c r="I17"/>
  <c r="J17" s="1"/>
  <c r="I14"/>
  <c r="J14" s="1"/>
  <c r="I7" l="1"/>
  <c r="J7" s="1"/>
  <c r="E6" i="3"/>
  <c r="F6" s="1"/>
  <c r="I27" i="11"/>
  <c r="E633" i="3" l="1"/>
  <c r="F633" s="1"/>
  <c r="E628" l="1"/>
  <c r="F628" s="1"/>
  <c r="E403" l="1"/>
  <c r="F403" s="1"/>
  <c r="E452"/>
  <c r="F452" s="1"/>
  <c r="E451"/>
  <c r="F451" s="1"/>
  <c r="E407"/>
  <c r="F407" s="1"/>
  <c r="E408"/>
  <c r="E802" l="1"/>
  <c r="F802" s="1"/>
  <c r="E404"/>
  <c r="F404" s="1"/>
  <c r="E399"/>
  <c r="E513"/>
  <c r="E516"/>
  <c r="F516" s="1"/>
  <c r="E521"/>
  <c r="F521" s="1"/>
  <c r="E517"/>
  <c r="F517" s="1"/>
  <c r="E791" l="1"/>
  <c r="F791" s="1"/>
  <c r="I16" i="11" l="1"/>
  <c r="J16" s="1"/>
  <c r="E790" i="3"/>
  <c r="F790" s="1"/>
  <c r="I10" i="11"/>
  <c r="J10" s="1"/>
  <c r="E398" i="3"/>
  <c r="F398" s="1"/>
  <c r="E508"/>
  <c r="F508" s="1"/>
  <c r="I12" i="11" l="1"/>
  <c r="J12" s="1"/>
  <c r="E507" i="3"/>
  <c r="F507" s="1"/>
  <c r="E669"/>
  <c r="F669" s="1"/>
  <c r="E668" l="1"/>
  <c r="F668" s="1"/>
  <c r="E5" l="1"/>
  <c r="F5" s="1"/>
  <c r="I13" i="11" l="1"/>
  <c r="J13" s="1"/>
  <c r="E556" i="3"/>
  <c r="F556" s="1"/>
  <c r="E1169"/>
  <c r="I6" i="11"/>
  <c r="J6" l="1"/>
  <c r="I32"/>
  <c r="E1168" i="3"/>
  <c r="E1167"/>
  <c r="I31" i="11" l="1"/>
  <c r="I33" l="1"/>
  <c r="J33" s="1"/>
</calcChain>
</file>

<file path=xl/sharedStrings.xml><?xml version="1.0" encoding="utf-8"?>
<sst xmlns="http://schemas.openxmlformats.org/spreadsheetml/2006/main" count="1392" uniqueCount="1103">
  <si>
    <t>单位:万元</t>
    <phoneticPr fontId="3" type="noConversion"/>
  </si>
  <si>
    <t>收  入  合  计</t>
    <phoneticPr fontId="3" type="noConversion"/>
  </si>
  <si>
    <t>一、一般公共预算支出</t>
    <phoneticPr fontId="3" type="noConversion"/>
  </si>
  <si>
    <t>一、一般公共预算收入</t>
    <phoneticPr fontId="3" type="noConversion"/>
  </si>
  <si>
    <t>单位:万元</t>
    <phoneticPr fontId="3" type="noConversion"/>
  </si>
  <si>
    <t>（经济分类支出）</t>
    <phoneticPr fontId="3" type="noConversion"/>
  </si>
  <si>
    <t>（功能分类支出）</t>
    <phoneticPr fontId="3" type="noConversion"/>
  </si>
  <si>
    <t>比上年实绩增(减)额</t>
    <phoneticPr fontId="3" type="noConversion"/>
  </si>
  <si>
    <t>比上年实绩增(减)%</t>
    <phoneticPr fontId="3" type="noConversion"/>
  </si>
  <si>
    <t>住房公积金</t>
  </si>
  <si>
    <t>提租补贴</t>
  </si>
  <si>
    <t>购房补贴</t>
  </si>
  <si>
    <t>转移性支出</t>
  </si>
  <si>
    <t>债务还本支出</t>
  </si>
  <si>
    <t>其他支出</t>
  </si>
  <si>
    <t>科目号</t>
    <phoneticPr fontId="3" type="noConversion"/>
  </si>
  <si>
    <t>科目名称</t>
    <phoneticPr fontId="3" type="noConversion"/>
  </si>
  <si>
    <t>支出合计</t>
    <phoneticPr fontId="3" type="noConversion"/>
  </si>
  <si>
    <t>一般公共服务支出</t>
  </si>
  <si>
    <t>行政运行</t>
  </si>
  <si>
    <t>一般行政管理事务</t>
  </si>
  <si>
    <t>机关服务</t>
  </si>
  <si>
    <t>人大会议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</si>
  <si>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</si>
  <si>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</si>
  <si>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</si>
  <si>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</si>
  <si>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</si>
  <si>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</si>
  <si>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>政协会议</t>
  </si>
  <si>
    <t>委员视察</t>
  </si>
  <si>
    <t>参政议政</t>
  </si>
  <si>
    <t>其他政协事务支出</t>
  </si>
  <si>
    <t>专项服务</t>
  </si>
  <si>
    <t>专项业务活动</t>
  </si>
  <si>
    <t>政务公开审批</t>
  </si>
  <si>
    <t>法制建设</t>
  </si>
  <si>
    <t>信访事务</t>
  </si>
  <si>
    <t>参事事务</t>
  </si>
  <si>
    <t>其他政府办公厅（室）及相关机构事务支出</t>
  </si>
  <si>
    <t>战略规划与实施</t>
  </si>
  <si>
    <t>社会事业发展规划</t>
  </si>
  <si>
    <t>物价管理</t>
  </si>
  <si>
    <t>其他发展与改革事务支出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</si>
  <si>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</si>
  <si>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</si>
  <si>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</si>
  <si>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</si>
  <si>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</si>
  <si>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</si>
  <si>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</si>
  <si>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</si>
  <si>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</si>
  <si>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</si>
  <si>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</si>
  <si>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</si>
  <si>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>代扣代收代征税款手续费</t>
  </si>
  <si>
    <t>审计业务</t>
  </si>
  <si>
    <t>审计管理</t>
  </si>
  <si>
    <t>其他审计事务支出</t>
  </si>
  <si>
    <t>其他海关事务支出</t>
  </si>
  <si>
    <t>政府特殊津贴</t>
  </si>
  <si>
    <t>军队转业干部安置</t>
  </si>
  <si>
    <t>引进人才费用</t>
  </si>
  <si>
    <t>公务员考核</t>
  </si>
  <si>
    <t>公务员履职能力提升</t>
  </si>
  <si>
    <t>公务员招考</t>
  </si>
  <si>
    <t>公务员综合管理</t>
  </si>
  <si>
    <t>其他人力资源事务支出</t>
  </si>
  <si>
    <t>大案要案查处</t>
  </si>
  <si>
    <t>派驻派出机构</t>
  </si>
  <si>
    <t>中央巡视</t>
  </si>
  <si>
    <t>其他纪检监察事务支出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</si>
  <si>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</si>
  <si>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</si>
  <si>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</si>
  <si>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</si>
  <si>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</si>
  <si>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</si>
  <si>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>其他知识产权事务支出</t>
  </si>
  <si>
    <t>工商行政管理专项</t>
  </si>
  <si>
    <t>执法办案专项</t>
  </si>
  <si>
    <t>消费者权益保护</t>
  </si>
  <si>
    <t>其他工商行政管理事务支出</t>
  </si>
  <si>
    <t>出入境检验检疫行政执法和业务管理</t>
  </si>
  <si>
    <t>出入境检验检疫技术支持</t>
  </si>
  <si>
    <t>质量技术监督行政执法及业务管理</t>
  </si>
  <si>
    <t>质量技术监督技术支持</t>
  </si>
  <si>
    <t>认证认可监督管理</t>
  </si>
  <si>
    <t>标准化管理</t>
  </si>
  <si>
    <t>港澳事务</t>
  </si>
  <si>
    <t>台湾事务</t>
  </si>
  <si>
    <t>华侨事务</t>
  </si>
  <si>
    <t>其他港澳台侨事务支出</t>
  </si>
  <si>
    <t>档案馆</t>
  </si>
  <si>
    <t>其他档案事务支出</t>
  </si>
  <si>
    <t>其他民主党派及工商联事务支出</t>
  </si>
  <si>
    <t>厂务公开</t>
  </si>
  <si>
    <t>工会疗养休养</t>
  </si>
  <si>
    <t>其他群众团体事务支出</t>
  </si>
  <si>
    <t>专项业务</t>
  </si>
  <si>
    <t>其他组织事务支出</t>
  </si>
  <si>
    <t>其他宣传事务支出</t>
  </si>
  <si>
    <t>其他统战事务支出</t>
  </si>
  <si>
    <t>其他一般公共服务支出</t>
  </si>
  <si>
    <t>国家赔偿费用支出</t>
  </si>
  <si>
    <t>国防支出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</si>
  <si>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</si>
  <si>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</si>
  <si>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</si>
  <si>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</si>
  <si>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</si>
  <si>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</si>
  <si>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</si>
  <si>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其他国防动员支出</t>
  </si>
  <si>
    <t>其他国防支出</t>
  </si>
  <si>
    <t>公共安全支出</t>
  </si>
  <si>
    <t>内卫</t>
  </si>
  <si>
    <t>边防</t>
  </si>
  <si>
    <t>消防</t>
  </si>
  <si>
    <t>警卫</t>
  </si>
  <si>
    <t>黄金</t>
  </si>
  <si>
    <t>森林</t>
  </si>
  <si>
    <t>水电</t>
  </si>
  <si>
    <t>交通</t>
  </si>
  <si>
    <t>其他武装警察支出</t>
  </si>
  <si>
    <t>治安管理</t>
  </si>
  <si>
    <t>出入境管理</t>
  </si>
  <si>
    <t>行动技术管理</t>
  </si>
  <si>
    <t>防范和处理邪教犯罪</t>
  </si>
  <si>
    <t>禁毒管理</t>
  </si>
  <si>
    <t>道路交通管理</t>
  </si>
  <si>
    <t>网络侦控管理</t>
  </si>
  <si>
    <t>反恐怖</t>
  </si>
  <si>
    <t>居民身份证管理</t>
  </si>
  <si>
    <t>网络运行及维护</t>
  </si>
  <si>
    <t>拘押收教场所管理</t>
  </si>
  <si>
    <t>警犬繁育及训养</t>
  </si>
  <si>
    <t>其他公安支出</t>
  </si>
  <si>
    <t>查办和预防职务犯罪</t>
  </si>
  <si>
    <t>公诉和审判监督</t>
  </si>
  <si>
    <t>侦查监督</t>
  </si>
  <si>
    <t>执行监督</t>
  </si>
  <si>
    <t>控告申诉</t>
  </si>
  <si>
    <t>其他检察支出</t>
  </si>
  <si>
    <t>案件审判</t>
  </si>
  <si>
    <t>案件执行</t>
  </si>
  <si>
    <t>其他法院支出</t>
  </si>
  <si>
    <t>基层司法业务</t>
  </si>
  <si>
    <t>普法宣传</t>
  </si>
  <si>
    <t>律师公证管理</t>
  </si>
  <si>
    <t>法律援助</t>
  </si>
  <si>
    <t>司法统一考试</t>
  </si>
  <si>
    <t>仲裁</t>
  </si>
  <si>
    <t>社区矫正</t>
  </si>
  <si>
    <t>司法鉴定</t>
  </si>
  <si>
    <t>其他司法支出</t>
  </si>
  <si>
    <t>强制隔离戒毒人员生活</t>
  </si>
  <si>
    <t>强制隔离戒毒人员教育</t>
  </si>
  <si>
    <t>所政设施建设</t>
  </si>
  <si>
    <t>其他强制隔离戒毒支出</t>
  </si>
  <si>
    <t>保密管理</t>
  </si>
  <si>
    <t>其他国家保密支出</t>
  </si>
  <si>
    <t>其他公共安全支出</t>
  </si>
  <si>
    <t>其他消防</t>
  </si>
  <si>
    <t>教育支出</t>
  </si>
  <si>
    <t>其他教育管理事务支出</t>
  </si>
  <si>
    <t>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</si>
  <si>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</si>
  <si>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</si>
  <si>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</si>
  <si>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</si>
  <si>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</si>
  <si>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</si>
  <si>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</si>
  <si>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>初等职业教育</t>
  </si>
  <si>
    <t>中专教育</t>
  </si>
  <si>
    <t>技校教育</t>
  </si>
  <si>
    <t>职业高中教育</t>
  </si>
  <si>
    <t>高等职业教育</t>
  </si>
  <si>
    <t>其他职业教育支出</t>
  </si>
  <si>
    <t>成人初等教育</t>
  </si>
  <si>
    <t>成人中等教育</t>
  </si>
  <si>
    <t>成人高等教育</t>
  </si>
  <si>
    <t>成人广播电视教育</t>
  </si>
  <si>
    <t>其他成人教育支出</t>
  </si>
  <si>
    <t>广播电视学校</t>
  </si>
  <si>
    <t>教育电视台</t>
  </si>
  <si>
    <t>其他广播电视教育支出</t>
  </si>
  <si>
    <t>特殊学校教育</t>
  </si>
  <si>
    <t>工读学校教育</t>
  </si>
  <si>
    <t>其他特殊教育支出</t>
  </si>
  <si>
    <t>教师进修</t>
  </si>
  <si>
    <t>干部教育</t>
  </si>
  <si>
    <t>培训支出</t>
  </si>
  <si>
    <t>退役士兵能力提升</t>
  </si>
  <si>
    <t>其他进修及培训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</si>
  <si>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</si>
  <si>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</si>
  <si>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</si>
  <si>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</si>
  <si>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</si>
  <si>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</si>
  <si>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>其他教育支出</t>
  </si>
  <si>
    <t>科学技术支出</t>
  </si>
  <si>
    <t>其他科学技术管理事务支出</t>
  </si>
  <si>
    <t>机构运行</t>
  </si>
  <si>
    <t>重点基础研究规划</t>
  </si>
  <si>
    <t>自然科学基金</t>
  </si>
  <si>
    <t>重点实验室及相关设施</t>
  </si>
  <si>
    <t>重大科学工程</t>
  </si>
  <si>
    <t>专项基础科研</t>
  </si>
  <si>
    <t>专项技术基础</t>
  </si>
  <si>
    <t>其他基础研究支出</t>
  </si>
  <si>
    <t>社会公益研究</t>
  </si>
  <si>
    <t>高技术研究</t>
  </si>
  <si>
    <t>专项科研试制</t>
  </si>
  <si>
    <t>其他应用研究支出</t>
  </si>
  <si>
    <t>应用技术研究与开发</t>
  </si>
  <si>
    <t>产业技术研究与开发</t>
  </si>
  <si>
    <t>科技成果转化与扩散</t>
  </si>
  <si>
    <t>其他技术研究与开发支出</t>
  </si>
  <si>
    <t>技术创新服务体系</t>
  </si>
  <si>
    <t>科技条件专项</t>
  </si>
  <si>
    <t>其他科技条件与服务支出</t>
  </si>
  <si>
    <t>社会科学研究机构</t>
  </si>
  <si>
    <t>社会科学研究</t>
  </si>
  <si>
    <t>社科基金支出</t>
  </si>
  <si>
    <t>其他社会科学支出</t>
  </si>
  <si>
    <t>科普活动</t>
  </si>
  <si>
    <t>青少年科技活动</t>
  </si>
  <si>
    <t>学术交流活动</t>
  </si>
  <si>
    <t>科技馆站</t>
  </si>
  <si>
    <t>其他科学技术普及支出</t>
  </si>
  <si>
    <t>国际交流与合作</t>
  </si>
  <si>
    <t>重大科技合作项目</t>
  </si>
  <si>
    <t>其他科技交流与合作支出</t>
  </si>
  <si>
    <t>科技重大专项</t>
  </si>
  <si>
    <t>重点研发计划</t>
  </si>
  <si>
    <t>其他科学技术支出</t>
  </si>
  <si>
    <t>科技奖励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</si>
  <si>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</si>
  <si>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</si>
  <si>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</si>
  <si>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</si>
  <si>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</si>
  <si>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</si>
  <si>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文化交流与合作</t>
  </si>
  <si>
    <t>文化创作与保护</t>
  </si>
  <si>
    <t>文化市场管理</t>
  </si>
  <si>
    <t>其他文化支出</t>
  </si>
  <si>
    <t>文物保护</t>
  </si>
  <si>
    <t>博物馆</t>
  </si>
  <si>
    <t>历史名城与古迹</t>
  </si>
  <si>
    <t>其他文物支出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</si>
  <si>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</si>
  <si>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</si>
  <si>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</si>
  <si>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</si>
  <si>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</si>
  <si>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</si>
  <si>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</si>
  <si>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>广播</t>
  </si>
  <si>
    <t>电视</t>
  </si>
  <si>
    <t>电影</t>
  </si>
  <si>
    <t>新闻通讯</t>
  </si>
  <si>
    <t>出版发行</t>
  </si>
  <si>
    <t>版权管理</t>
  </si>
  <si>
    <t>其他新闻出版广播影视支出</t>
  </si>
  <si>
    <t>其他文化体育与传媒支出</t>
  </si>
  <si>
    <t>宣传文化发展专项支出</t>
  </si>
  <si>
    <t>文化产业发展专项支出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</si>
  <si>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</si>
  <si>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</si>
  <si>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</si>
  <si>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</si>
  <si>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</si>
  <si>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</si>
  <si>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</si>
  <si>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</si>
  <si>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</si>
  <si>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>拥军优属</t>
  </si>
  <si>
    <t>老龄事务</t>
  </si>
  <si>
    <t>民间组织管理</t>
  </si>
  <si>
    <t>行政区划和地名管理</t>
  </si>
  <si>
    <t>基层政权和社区建设</t>
  </si>
  <si>
    <t>部队供应</t>
  </si>
  <si>
    <t>其他民政管理事务支出</t>
  </si>
  <si>
    <t>归口管理的行政单位离退休</t>
  </si>
  <si>
    <t>事业单位离退休</t>
  </si>
  <si>
    <t>离退休人员管理机构</t>
  </si>
  <si>
    <t>未归口管理的行政单位离退休</t>
  </si>
  <si>
    <t>其他行政事业单位离退休支出</t>
  </si>
  <si>
    <t>企业关闭破产补助</t>
  </si>
  <si>
    <t>厂办大集体改革补助</t>
  </si>
  <si>
    <t>其他企业改革发展补助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</si>
  <si>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</si>
  <si>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</si>
  <si>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</si>
  <si>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</si>
  <si>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</si>
  <si>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</si>
  <si>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</si>
  <si>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</si>
  <si>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</si>
  <si>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</si>
  <si>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</si>
  <si>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</si>
  <si>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</si>
  <si>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</si>
  <si>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</si>
  <si>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</si>
  <si>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>退役士兵安置</t>
  </si>
  <si>
    <t>军队移交政府的离退休人员安置</t>
  </si>
  <si>
    <t>军队移交政府离退休干部管理机构</t>
  </si>
  <si>
    <t>退役士兵管理教育</t>
  </si>
  <si>
    <t>其他退役安置支出</t>
  </si>
  <si>
    <t>儿童福利</t>
  </si>
  <si>
    <t>老年福利</t>
  </si>
  <si>
    <t>假肢矫形</t>
  </si>
  <si>
    <t>殡葬</t>
  </si>
  <si>
    <t>社会福利事业单位</t>
  </si>
  <si>
    <t>其他社会福利支出</t>
  </si>
  <si>
    <t>残疾人康复</t>
  </si>
  <si>
    <t>残疾人就业和扶贫</t>
  </si>
  <si>
    <t>残疾人体育</t>
  </si>
  <si>
    <t>残疾人生活和护理补贴</t>
  </si>
  <si>
    <t>其他残疾人事业支出</t>
  </si>
  <si>
    <t>中央自然灾害生活补助</t>
  </si>
  <si>
    <t>地方自然灾害生活补助</t>
  </si>
  <si>
    <t>自然灾害灾后重建补助</t>
  </si>
  <si>
    <t>其他自然灾害生活救助支出</t>
  </si>
  <si>
    <t>其他红十字事业支出</t>
  </si>
  <si>
    <t>城市最低生活保障金支出</t>
  </si>
  <si>
    <t>农村最低生活保障金支出</t>
  </si>
  <si>
    <t>临时救助支出</t>
  </si>
  <si>
    <t>流浪乞讨人员救助支出</t>
  </si>
  <si>
    <t>城市特困人员救助供养支出</t>
  </si>
  <si>
    <t>农村特困人员救助供养支出</t>
  </si>
  <si>
    <t>其他城市生活救助</t>
  </si>
  <si>
    <t>其他农村生活救助</t>
  </si>
  <si>
    <t>财政对企业职工基本养老保险基金的补助</t>
  </si>
  <si>
    <t>财政对城乡居民基本养老保险基金的补助</t>
  </si>
  <si>
    <t>财政对其他基本养老保险基金的补助</t>
  </si>
  <si>
    <t>财政对其他社会保险基金的补助</t>
  </si>
  <si>
    <t>财政对失业保险基金的补助</t>
  </si>
  <si>
    <t>财政对工伤保险基金的补助</t>
  </si>
  <si>
    <t>财政对生育保险基金的补助</t>
  </si>
  <si>
    <t>其他社会保障和就业支出</t>
  </si>
  <si>
    <t>其他医疗卫生与计划生育管理事务支出</t>
  </si>
  <si>
    <t>综合医院</t>
  </si>
  <si>
    <t>中医（民族）医院</t>
  </si>
  <si>
    <t>传染病医院</t>
  </si>
  <si>
    <t>职业病防治医院</t>
  </si>
  <si>
    <t>精神病医院</t>
  </si>
  <si>
    <t>妇产医院</t>
  </si>
  <si>
    <t>儿童医院</t>
  </si>
  <si>
    <t>其他专科医院</t>
  </si>
  <si>
    <t>福利医院</t>
  </si>
  <si>
    <t>行业医院</t>
  </si>
  <si>
    <t>处理医疗欠费</t>
  </si>
  <si>
    <t>其他公立医院支出</t>
  </si>
  <si>
    <t>城市社区卫生机构</t>
  </si>
  <si>
    <t>乡镇卫生院</t>
  </si>
  <si>
    <t>其他基层医疗卫生机构支出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</si>
  <si>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</si>
  <si>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</si>
  <si>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</si>
  <si>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</si>
  <si>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</si>
  <si>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</si>
  <si>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</si>
  <si>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</si>
  <si>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</si>
  <si>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</si>
  <si>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</si>
  <si>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>中医（民族医）药专项</t>
  </si>
  <si>
    <t>其他中医药支出</t>
  </si>
  <si>
    <t>计划生育事务</t>
  </si>
  <si>
    <t>计划生育机构</t>
  </si>
  <si>
    <t>计划生育服务</t>
  </si>
  <si>
    <t>其他计划生育事务支出</t>
  </si>
  <si>
    <t>药品事务</t>
  </si>
  <si>
    <t>化妆品事务</t>
  </si>
  <si>
    <t>医疗器械事务</t>
  </si>
  <si>
    <t>食品安全事务</t>
  </si>
  <si>
    <t>其他食品和药品监督管理事务支出</t>
  </si>
  <si>
    <t>行政单位医疗</t>
  </si>
  <si>
    <t>事业单位医疗</t>
  </si>
  <si>
    <t>公务员医疗补助</t>
  </si>
  <si>
    <t>其他行政事业单位医疗支出</t>
  </si>
  <si>
    <t>财政对城乡居民基本医疗保险基金的补助</t>
  </si>
  <si>
    <t>财政对新型农村合作医疗基金的补助</t>
  </si>
  <si>
    <t>财政对城镇居民基本医疗保险基金的补助</t>
  </si>
  <si>
    <t>财政对其他基本医疗保险基金的补助</t>
  </si>
  <si>
    <t>其他医疗卫生与计划生育支出</t>
  </si>
  <si>
    <t>节能环保支出</t>
  </si>
  <si>
    <t>环境保护宣传</t>
  </si>
  <si>
    <t>环境保护法规、规划及标准</t>
  </si>
  <si>
    <t>环境国际合作及履约</t>
  </si>
  <si>
    <t>环境保护行政许可</t>
  </si>
  <si>
    <t>核与辐射安全监督</t>
  </si>
  <si>
    <t>其他环境监测与监察支出</t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</si>
  <si>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</si>
  <si>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</si>
  <si>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</si>
  <si>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</si>
  <si>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</si>
  <si>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</si>
  <si>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</si>
  <si>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>生态保护</t>
  </si>
  <si>
    <t>农村环境保护</t>
  </si>
  <si>
    <t>自然保护区</t>
  </si>
  <si>
    <t>生物及物种资源保护</t>
  </si>
  <si>
    <t>其他自然生态保护支出</t>
  </si>
  <si>
    <t>森林管护</t>
  </si>
  <si>
    <t>社会保险补助</t>
  </si>
  <si>
    <t>政策性社会性支出补助</t>
  </si>
  <si>
    <t>天然林保护工程建设</t>
  </si>
  <si>
    <t>其他天然林保护支出</t>
  </si>
  <si>
    <t>能源节约利用</t>
  </si>
  <si>
    <t>环境监测与信息</t>
  </si>
  <si>
    <t>环境执法监察</t>
  </si>
  <si>
    <t>减排专项支出</t>
  </si>
  <si>
    <t>清洁生产专项支出</t>
  </si>
  <si>
    <t>其他污染减排支出</t>
  </si>
  <si>
    <t>可再生能源</t>
  </si>
  <si>
    <t>循环经济</t>
  </si>
  <si>
    <t>其他节能环保支出</t>
  </si>
  <si>
    <t>城管执法</t>
  </si>
  <si>
    <t>工程建设标准规范编制与监管</t>
  </si>
  <si>
    <t>工程建设管理</t>
  </si>
  <si>
    <t>市政公用行业市场监管</t>
  </si>
  <si>
    <t>国家重点风景区规划与保护</t>
  </si>
  <si>
    <t>住宅建设与房地产市场监管</t>
  </si>
  <si>
    <t>执业资格注册、资质审查</t>
  </si>
  <si>
    <t>其他城乡社区管理事务支出</t>
  </si>
  <si>
    <t>城乡社区规划与管理</t>
  </si>
  <si>
    <t>小城镇基础设施建设</t>
  </si>
  <si>
    <t>其他城乡社区公共设施支出</t>
  </si>
  <si>
    <t>城乡社区环境卫生</t>
  </si>
  <si>
    <t>建设市场管理与监督</t>
  </si>
  <si>
    <t>保障性住房租金补贴</t>
  </si>
  <si>
    <t>其他城乡社区支出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</si>
  <si>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</si>
  <si>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</si>
  <si>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</si>
  <si>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</si>
  <si>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</si>
  <si>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</si>
  <si>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农业行业业务管理</t>
  </si>
  <si>
    <t>对外交流与合作</t>
  </si>
  <si>
    <t>防灾救灾</t>
  </si>
  <si>
    <t>稳定农民收入补贴</t>
  </si>
  <si>
    <t>农业结构调整补贴</t>
  </si>
  <si>
    <t>农业生产支持补贴</t>
  </si>
  <si>
    <t>农业组织化与产业化经营</t>
  </si>
  <si>
    <t>农产品加工与促销</t>
  </si>
  <si>
    <t>农村公益事业</t>
  </si>
  <si>
    <t>农业资源保护修复与利用</t>
  </si>
  <si>
    <t>农村道路建设</t>
  </si>
  <si>
    <t>成品油价格改革对渔业的补贴</t>
  </si>
  <si>
    <t>对高校毕业生到基层任职补助</t>
  </si>
  <si>
    <t>其他农业支出</t>
  </si>
  <si>
    <t>林业事业机构</t>
  </si>
  <si>
    <t>森林培育</t>
  </si>
  <si>
    <t>林业技术推广</t>
  </si>
  <si>
    <t>森林资源管理</t>
  </si>
  <si>
    <t>森林资源监测</t>
  </si>
  <si>
    <t>森林生态效益补偿</t>
  </si>
  <si>
    <t>林业自然保护区</t>
  </si>
  <si>
    <t>动植物保护</t>
  </si>
  <si>
    <t>湿地保护</t>
  </si>
  <si>
    <t>林业执法与监督</t>
  </si>
  <si>
    <t>林业检疫检测</t>
  </si>
  <si>
    <t>防沙治沙</t>
  </si>
  <si>
    <t>林业质量安全</t>
  </si>
  <si>
    <t>林业工程与项目管理</t>
  </si>
  <si>
    <t>林业对外合作与交流</t>
  </si>
  <si>
    <t>林业产业化</t>
  </si>
  <si>
    <t>信息管理</t>
  </si>
  <si>
    <t>林业政策制定与宣传</t>
  </si>
  <si>
    <t>林业资金审计稽查</t>
  </si>
  <si>
    <t>林区公共支出</t>
  </si>
  <si>
    <t>林业贷款贴息</t>
  </si>
  <si>
    <t>成品油价格改革对林业的补贴</t>
  </si>
  <si>
    <t>林业防灾减灾</t>
  </si>
  <si>
    <t>其他林业支出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</si>
  <si>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</si>
  <si>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</si>
  <si>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</si>
  <si>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</si>
  <si>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</si>
  <si>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</si>
  <si>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</si>
  <si>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</si>
  <si>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</si>
  <si>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</si>
  <si>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</si>
  <si>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</si>
  <si>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农田水利</t>
  </si>
  <si>
    <t>水利技术推广</t>
  </si>
  <si>
    <t>国际河流治理与管理</t>
  </si>
  <si>
    <t>大中型水库移民后期扶持专项支出</t>
  </si>
  <si>
    <t>水利安全监督</t>
  </si>
  <si>
    <t>水资源费安排的支出</t>
  </si>
  <si>
    <t>砂石资源费支出</t>
  </si>
  <si>
    <t>水利建设移民支出</t>
  </si>
  <si>
    <t>农村人蓄饮水</t>
  </si>
  <si>
    <t>其他水利支出</t>
  </si>
  <si>
    <t>农村基础设施建设</t>
  </si>
  <si>
    <t>生产发展</t>
  </si>
  <si>
    <t>社会发展</t>
  </si>
  <si>
    <t>扶贫贷款奖补和贴息</t>
  </si>
  <si>
    <t>扶贫事业机构</t>
  </si>
  <si>
    <t>其他扶贫支出</t>
  </si>
  <si>
    <t>土地治理</t>
  </si>
  <si>
    <t>其他农业综合开发支出</t>
  </si>
  <si>
    <t>对村级一事一议的补助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</si>
  <si>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</si>
  <si>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</si>
  <si>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</si>
  <si>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</si>
  <si>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</si>
  <si>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>支持农村金融机构</t>
  </si>
  <si>
    <t>涉农贷款增量奖励</t>
  </si>
  <si>
    <t>农业保险保费补贴</t>
  </si>
  <si>
    <t>补充小额担保贷款基金</t>
  </si>
  <si>
    <t>其他普惠金融发展支出</t>
  </si>
  <si>
    <t>其他农林水支出</t>
  </si>
  <si>
    <t>化解其他公益性乡村债务支出</t>
  </si>
  <si>
    <t>公路建设</t>
  </si>
  <si>
    <t>公路养护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</si>
  <si>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</si>
  <si>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</si>
  <si>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</si>
  <si>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</si>
  <si>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</si>
  <si>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</si>
  <si>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</si>
  <si>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</si>
  <si>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</si>
  <si>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</si>
  <si>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</si>
  <si>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</si>
  <si>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</si>
  <si>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</si>
  <si>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</si>
  <si>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</si>
  <si>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>行业监管</t>
  </si>
  <si>
    <t>对城市公交的补贴</t>
  </si>
  <si>
    <t>对农村道路客运的补贴</t>
  </si>
  <si>
    <t>对出租车的补贴</t>
  </si>
  <si>
    <t>成品油价格改革补贴其他支出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</si>
  <si>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</si>
  <si>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</si>
  <si>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</si>
  <si>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</si>
  <si>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>其他交通运输支出</t>
  </si>
  <si>
    <t>公共交通运营补助</t>
  </si>
  <si>
    <t>其他制造业支出</t>
  </si>
  <si>
    <t>战备应急</t>
  </si>
  <si>
    <t>信息安全建设</t>
  </si>
  <si>
    <t>专用通信</t>
  </si>
  <si>
    <t>无线电监管</t>
  </si>
  <si>
    <t>工业和信息产业支持</t>
  </si>
  <si>
    <t>电子专项工程</t>
  </si>
  <si>
    <t>技术基础研究</t>
  </si>
  <si>
    <t>其他工业和信息产业监管支出</t>
  </si>
  <si>
    <t>国务院安委会专项</t>
  </si>
  <si>
    <t>安全监管监察专项</t>
  </si>
  <si>
    <t>应急救援支出</t>
  </si>
  <si>
    <t>煤炭安全</t>
  </si>
  <si>
    <t>其他安全生产监管支出</t>
  </si>
  <si>
    <t>科技型中小企业技术创新基金</t>
  </si>
  <si>
    <t>中小企业发展专项</t>
  </si>
  <si>
    <t>其他支持中小企业发展和管理支出</t>
  </si>
  <si>
    <t>其他资源勘探信息等支出</t>
  </si>
  <si>
    <t>建设项目贷款贴息</t>
  </si>
  <si>
    <t>技术改造支出</t>
  </si>
  <si>
    <t>中药材扶持资金支出</t>
  </si>
  <si>
    <t>重点产业振兴和技术改造项目贷款贴息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</si>
  <si>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</si>
  <si>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</si>
  <si>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</si>
  <si>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</si>
  <si>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</si>
  <si>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>旅游宣传</t>
  </si>
  <si>
    <t>旅游行业业务管理</t>
  </si>
  <si>
    <t>其他旅游业管理与服务支出</t>
  </si>
  <si>
    <t>外商投资环境建设补助资金</t>
  </si>
  <si>
    <t>其他涉外发展服务支出</t>
  </si>
  <si>
    <t>其他商业服务业等支出</t>
  </si>
  <si>
    <t>服务业基础设施建设</t>
  </si>
  <si>
    <t>其他金融支出</t>
  </si>
  <si>
    <t>国土资源规划及管理</t>
  </si>
  <si>
    <t>土地资源调查</t>
  </si>
  <si>
    <t>土地资源利用与保护</t>
  </si>
  <si>
    <t>国土资源社会公益服务</t>
  </si>
  <si>
    <t>国土资源行业业务管理</t>
  </si>
  <si>
    <t>国土资源调查</t>
  </si>
  <si>
    <t>国土整治</t>
  </si>
  <si>
    <t>地质灾害防治</t>
  </si>
  <si>
    <t>土地资源储备支出</t>
  </si>
  <si>
    <t>地质矿产资源利用与保护</t>
  </si>
  <si>
    <t>地质转产项目财政贴息</t>
  </si>
  <si>
    <t>国外风险勘查</t>
  </si>
  <si>
    <t>地质勘查基金（周转金）支出</t>
  </si>
  <si>
    <t>其他国土资源事务支出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</si>
  <si>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</si>
  <si>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</si>
  <si>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</si>
  <si>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</si>
  <si>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</si>
  <si>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</si>
  <si>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</si>
  <si>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</si>
  <si>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</si>
  <si>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</si>
  <si>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</si>
  <si>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>其他国土海洋气象等支出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</si>
  <si>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</si>
  <si>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</si>
  <si>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</si>
  <si>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</si>
  <si>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</si>
  <si>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</si>
  <si>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其他保障性安居工程支出</t>
  </si>
  <si>
    <t>公有住房建设和维修改造支出</t>
  </si>
  <si>
    <t>住房公积金管理</t>
  </si>
  <si>
    <t>其他城乡社区住宅支出</t>
  </si>
  <si>
    <t>粮食财务与审计支出</t>
  </si>
  <si>
    <t>粮食信息统计</t>
  </si>
  <si>
    <t>粮食专项业务活动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</si>
  <si>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</si>
  <si>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</si>
  <si>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</si>
  <si>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</si>
  <si>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</si>
  <si>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</si>
  <si>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其他粮油事务支出</t>
  </si>
  <si>
    <t>铁路专用线</t>
  </si>
  <si>
    <t>护库武警和民兵支出</t>
  </si>
  <si>
    <t>物资保管与保养</t>
  </si>
  <si>
    <t>专项贷款利息</t>
  </si>
  <si>
    <t>物资转移</t>
  </si>
  <si>
    <t>物资轮换</t>
  </si>
  <si>
    <t>仓库建设</t>
  </si>
  <si>
    <t>仓库安防</t>
  </si>
  <si>
    <t>其他物资事务支出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</si>
  <si>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</si>
  <si>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</si>
  <si>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</si>
  <si>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</si>
  <si>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</si>
  <si>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>地方政府一般债券还本支出</t>
  </si>
  <si>
    <t>地方政府一般债券付息支出</t>
  </si>
  <si>
    <t>地方政府其他一般债务付息支出</t>
  </si>
  <si>
    <t>人大立法</t>
  </si>
  <si>
    <t>日常经济运行调节</t>
  </si>
  <si>
    <t>经济体制改革研究</t>
  </si>
  <si>
    <t>应对气候变化管理事务</t>
  </si>
  <si>
    <t>税务办案</t>
  </si>
  <si>
    <t>税务登记证及发票管理</t>
  </si>
  <si>
    <t>税务宣传</t>
  </si>
  <si>
    <t>协税护税</t>
  </si>
  <si>
    <t>收费业务</t>
  </si>
  <si>
    <t>缉私办案</t>
  </si>
  <si>
    <t>口岸电子执法系统建设与维护</t>
  </si>
  <si>
    <t>资助留学回国人员</t>
  </si>
  <si>
    <t>博士后日常经费</t>
  </si>
  <si>
    <t>专利审批</t>
  </si>
  <si>
    <t>国家知识产权战略</t>
  </si>
  <si>
    <t>专利试点和产业化推进</t>
  </si>
  <si>
    <t>专利执法</t>
  </si>
  <si>
    <t>国际组织专项活动</t>
  </si>
  <si>
    <t>知识产权宏观管理</t>
  </si>
  <si>
    <t>其他质量技术监督与检验检疫事务支出</t>
  </si>
  <si>
    <t>民族工作专项</t>
  </si>
  <si>
    <t>其他民族事务支出</t>
  </si>
  <si>
    <t>宗教工作专项</t>
  </si>
  <si>
    <t>其他宗教事务支出</t>
  </si>
  <si>
    <t>其他党委办公厅（室）及相关机构事务支出</t>
  </si>
  <si>
    <t>其他对外联络事务支出</t>
  </si>
  <si>
    <t>其他共产党事务支出</t>
  </si>
  <si>
    <t>现役部队</t>
  </si>
  <si>
    <t>国防科研事业</t>
  </si>
  <si>
    <t>专项工程</t>
  </si>
  <si>
    <t>国内安全保卫</t>
  </si>
  <si>
    <t>刑事侦查</t>
  </si>
  <si>
    <t>经济犯罪侦查</t>
  </si>
  <si>
    <t>安全业务</t>
  </si>
  <si>
    <t>其他国家安全支出</t>
  </si>
  <si>
    <t>“两房”建设</t>
  </si>
  <si>
    <t>“两庭”建设</t>
  </si>
  <si>
    <t>犯人生活</t>
  </si>
  <si>
    <t>犯人改造</t>
  </si>
  <si>
    <t>狱政设施建设</t>
  </si>
  <si>
    <t>其他监狱支出</t>
  </si>
  <si>
    <t>保密技术</t>
  </si>
  <si>
    <t>专项缉私活动支出</t>
  </si>
  <si>
    <t>缉私情报</t>
  </si>
  <si>
    <t>禁毒及缉毒</t>
  </si>
  <si>
    <t>其他缉私警察支出</t>
  </si>
  <si>
    <t>公安现役基本支出</t>
  </si>
  <si>
    <t>一般管理事务</t>
  </si>
  <si>
    <t>维权执法业务</t>
  </si>
  <si>
    <t>装备建设和运行维护</t>
  </si>
  <si>
    <t>信息化建设及运行维护</t>
  </si>
  <si>
    <t>基础设施建设及维护</t>
  </si>
  <si>
    <t>其他海警支出</t>
  </si>
  <si>
    <t>出国留学教育</t>
  </si>
  <si>
    <t>来华留学教育</t>
  </si>
  <si>
    <t>其他留学教育支出</t>
  </si>
  <si>
    <t>机关事业单位基本养老保险缴费支出</t>
  </si>
  <si>
    <t>机关事业单位职业年金缴费支出</t>
  </si>
  <si>
    <t>对机关事业单位基本养老保险基金的补助</t>
  </si>
  <si>
    <t>城乡医疗救助</t>
  </si>
  <si>
    <t>疾病应急救助</t>
  </si>
  <si>
    <t>其他医疗救助支出</t>
  </si>
  <si>
    <t>优抚对象医疗补助</t>
  </si>
  <si>
    <t>其他优抚对象医疗支出</t>
  </si>
  <si>
    <t>江河湖库水系综合整治</t>
  </si>
  <si>
    <t>“三西”农业建设专项补助</t>
  </si>
  <si>
    <t>交通运输信息化建设</t>
  </si>
  <si>
    <t>铁路路网建设</t>
  </si>
  <si>
    <t>铁路还贷专项</t>
  </si>
  <si>
    <t>铁路安全</t>
  </si>
  <si>
    <t>铁路专项运输</t>
  </si>
  <si>
    <t>其他铁路运输支出</t>
  </si>
  <si>
    <t>工业和信息产业战略研究与标准制定</t>
  </si>
  <si>
    <t>国有企业监事会专项</t>
  </si>
  <si>
    <t>中央企业专项管理</t>
  </si>
  <si>
    <t>其他国有资产监管支出</t>
  </si>
  <si>
    <t xml:space="preserve">  人大事务</t>
    <phoneticPr fontId="3" type="noConversion"/>
  </si>
  <si>
    <t xml:space="preserve">  政协事务</t>
    <phoneticPr fontId="3" type="noConversion"/>
  </si>
  <si>
    <t xml:space="preserve">  政府办公厅（室）及相关机构事务</t>
    <phoneticPr fontId="3" type="noConversion"/>
  </si>
  <si>
    <t xml:space="preserve">  发展与改革事务</t>
    <phoneticPr fontId="3" type="noConversion"/>
  </si>
  <si>
    <t xml:space="preserve">  统计信息事务</t>
    <phoneticPr fontId="3" type="noConversion"/>
  </si>
  <si>
    <t xml:space="preserve">  财政事务</t>
    <phoneticPr fontId="3" type="noConversion"/>
  </si>
  <si>
    <t xml:space="preserve">  税收事务</t>
    <phoneticPr fontId="3" type="noConversion"/>
  </si>
  <si>
    <t>其他税收事务支出</t>
    <phoneticPr fontId="3" type="noConversion"/>
  </si>
  <si>
    <t xml:space="preserve">  审计事务</t>
    <phoneticPr fontId="3" type="noConversion"/>
  </si>
  <si>
    <t xml:space="preserve">  海关事务</t>
    <phoneticPr fontId="3" type="noConversion"/>
  </si>
  <si>
    <t xml:space="preserve">  人力资源事务</t>
    <phoneticPr fontId="3" type="noConversion"/>
  </si>
  <si>
    <t xml:space="preserve">  纪检监察事务</t>
    <phoneticPr fontId="3" type="noConversion"/>
  </si>
  <si>
    <t xml:space="preserve">  商贸事务</t>
    <phoneticPr fontId="3" type="noConversion"/>
  </si>
  <si>
    <t xml:space="preserve">  知识产权事务</t>
    <phoneticPr fontId="3" type="noConversion"/>
  </si>
  <si>
    <t xml:space="preserve">  工商行政管理事务</t>
    <phoneticPr fontId="3" type="noConversion"/>
  </si>
  <si>
    <t xml:space="preserve">  质量技术监督与检验检疫事务</t>
    <phoneticPr fontId="3" type="noConversion"/>
  </si>
  <si>
    <t xml:space="preserve">  民族事务</t>
    <phoneticPr fontId="3" type="noConversion"/>
  </si>
  <si>
    <t xml:space="preserve">  宗教事务</t>
    <phoneticPr fontId="3" type="noConversion"/>
  </si>
  <si>
    <t xml:space="preserve">  港澳台侨事务</t>
    <phoneticPr fontId="3" type="noConversion"/>
  </si>
  <si>
    <t xml:space="preserve">  档案事务</t>
    <phoneticPr fontId="3" type="noConversion"/>
  </si>
  <si>
    <t xml:space="preserve">  民主党派及工商联事务</t>
    <phoneticPr fontId="3" type="noConversion"/>
  </si>
  <si>
    <t xml:space="preserve">  群众团体事务</t>
    <phoneticPr fontId="3" type="noConversion"/>
  </si>
  <si>
    <t xml:space="preserve">  党委办公厅（室）及相关机构事务</t>
    <phoneticPr fontId="3" type="noConversion"/>
  </si>
  <si>
    <t xml:space="preserve">  组织事务</t>
    <phoneticPr fontId="3" type="noConversion"/>
  </si>
  <si>
    <t xml:space="preserve">  宣传事务</t>
    <phoneticPr fontId="3" type="noConversion"/>
  </si>
  <si>
    <t xml:space="preserve">  统战事务</t>
    <phoneticPr fontId="3" type="noConversion"/>
  </si>
  <si>
    <t xml:space="preserve">  对外联络事务</t>
    <phoneticPr fontId="3" type="noConversion"/>
  </si>
  <si>
    <t xml:space="preserve">  其他共产党事务支出</t>
    <phoneticPr fontId="3" type="noConversion"/>
  </si>
  <si>
    <t xml:space="preserve">  其他一般公共服务支出</t>
    <phoneticPr fontId="3" type="noConversion"/>
  </si>
  <si>
    <t xml:space="preserve">  现役部队</t>
    <phoneticPr fontId="3" type="noConversion"/>
  </si>
  <si>
    <t xml:space="preserve">  国防科研事业</t>
    <phoneticPr fontId="3" type="noConversion"/>
  </si>
  <si>
    <t xml:space="preserve">  专项工程</t>
    <phoneticPr fontId="3" type="noConversion"/>
  </si>
  <si>
    <t xml:space="preserve">  国防动员</t>
    <phoneticPr fontId="3" type="noConversion"/>
  </si>
  <si>
    <t xml:space="preserve">  其他国防支出</t>
    <phoneticPr fontId="3" type="noConversion"/>
  </si>
  <si>
    <t xml:space="preserve">  武装警察</t>
    <phoneticPr fontId="3" type="noConversion"/>
  </si>
  <si>
    <t xml:space="preserve">  公安</t>
    <phoneticPr fontId="3" type="noConversion"/>
  </si>
  <si>
    <t xml:space="preserve">  国家安全</t>
    <phoneticPr fontId="3" type="noConversion"/>
  </si>
  <si>
    <t xml:space="preserve">  检察</t>
    <phoneticPr fontId="3" type="noConversion"/>
  </si>
  <si>
    <t xml:space="preserve">  法院</t>
    <phoneticPr fontId="3" type="noConversion"/>
  </si>
  <si>
    <t xml:space="preserve">  司法</t>
    <phoneticPr fontId="3" type="noConversion"/>
  </si>
  <si>
    <t xml:space="preserve">  监狱</t>
    <phoneticPr fontId="3" type="noConversion"/>
  </si>
  <si>
    <t xml:space="preserve">  强制隔离戒毒</t>
    <phoneticPr fontId="3" type="noConversion"/>
  </si>
  <si>
    <t xml:space="preserve">  国家保密</t>
    <phoneticPr fontId="3" type="noConversion"/>
  </si>
  <si>
    <t xml:space="preserve">  缉私警察</t>
    <phoneticPr fontId="3" type="noConversion"/>
  </si>
  <si>
    <t xml:space="preserve">  海警</t>
    <phoneticPr fontId="3" type="noConversion"/>
  </si>
  <si>
    <t xml:space="preserve">  其他公共安全支出</t>
    <phoneticPr fontId="3" type="noConversion"/>
  </si>
  <si>
    <t xml:space="preserve">  教育管理事务</t>
    <phoneticPr fontId="3" type="noConversion"/>
  </si>
  <si>
    <t xml:space="preserve">  普通教育</t>
    <phoneticPr fontId="3" type="noConversion"/>
  </si>
  <si>
    <t xml:space="preserve">  职业教育</t>
    <phoneticPr fontId="3" type="noConversion"/>
  </si>
  <si>
    <t xml:space="preserve">  成人教育</t>
    <phoneticPr fontId="3" type="noConversion"/>
  </si>
  <si>
    <t xml:space="preserve">  广播电视教育</t>
    <phoneticPr fontId="3" type="noConversion"/>
  </si>
  <si>
    <t xml:space="preserve">  留学教育</t>
    <phoneticPr fontId="3" type="noConversion"/>
  </si>
  <si>
    <t xml:space="preserve">  特殊教育</t>
    <phoneticPr fontId="3" type="noConversion"/>
  </si>
  <si>
    <t xml:space="preserve">  进修及培训</t>
    <phoneticPr fontId="3" type="noConversion"/>
  </si>
  <si>
    <t xml:space="preserve">  教育费附加安排的支出</t>
    <phoneticPr fontId="3" type="noConversion"/>
  </si>
  <si>
    <t xml:space="preserve">  其他教育支出</t>
    <phoneticPr fontId="3" type="noConversion"/>
  </si>
  <si>
    <t xml:space="preserve">  科学技术管理事务</t>
    <phoneticPr fontId="3" type="noConversion"/>
  </si>
  <si>
    <t xml:space="preserve">  基础研究</t>
    <phoneticPr fontId="3" type="noConversion"/>
  </si>
  <si>
    <t xml:space="preserve">  应用研究</t>
    <phoneticPr fontId="3" type="noConversion"/>
  </si>
  <si>
    <t xml:space="preserve">  技术研究与开发</t>
    <phoneticPr fontId="3" type="noConversion"/>
  </si>
  <si>
    <t xml:space="preserve">  科技条件与服务</t>
    <phoneticPr fontId="3" type="noConversion"/>
  </si>
  <si>
    <t xml:space="preserve">  社会科学</t>
    <phoneticPr fontId="3" type="noConversion"/>
  </si>
  <si>
    <t xml:space="preserve">  科学技术普及</t>
    <phoneticPr fontId="3" type="noConversion"/>
  </si>
  <si>
    <t xml:space="preserve">  科技交流与合作</t>
    <phoneticPr fontId="3" type="noConversion"/>
  </si>
  <si>
    <t xml:space="preserve">  科技重大项目</t>
    <phoneticPr fontId="3" type="noConversion"/>
  </si>
  <si>
    <t xml:space="preserve">  其他科学技术支出</t>
    <phoneticPr fontId="3" type="noConversion"/>
  </si>
  <si>
    <t>文化体育与传媒支出</t>
    <phoneticPr fontId="3" type="noConversion"/>
  </si>
  <si>
    <t xml:space="preserve">  文化</t>
    <phoneticPr fontId="3" type="noConversion"/>
  </si>
  <si>
    <t xml:space="preserve">  文物</t>
    <phoneticPr fontId="3" type="noConversion"/>
  </si>
  <si>
    <t xml:space="preserve">  体育</t>
    <phoneticPr fontId="3" type="noConversion"/>
  </si>
  <si>
    <t xml:space="preserve">  新闻出版广播影视</t>
    <phoneticPr fontId="3" type="noConversion"/>
  </si>
  <si>
    <t xml:space="preserve">  其他文化体育与传媒支出</t>
    <phoneticPr fontId="3" type="noConversion"/>
  </si>
  <si>
    <t>社会保障和就业支出</t>
    <phoneticPr fontId="3" type="noConversion"/>
  </si>
  <si>
    <t xml:space="preserve">  人力资源和社会保障管理事务</t>
    <phoneticPr fontId="3" type="noConversion"/>
  </si>
  <si>
    <t xml:space="preserve">  民政管理事务</t>
    <phoneticPr fontId="3" type="noConversion"/>
  </si>
  <si>
    <t xml:space="preserve">  教育事业单位离退休</t>
    <phoneticPr fontId="3" type="noConversion"/>
  </si>
  <si>
    <t xml:space="preserve">  其他事业单位离退休</t>
    <phoneticPr fontId="3" type="noConversion"/>
  </si>
  <si>
    <t xml:space="preserve">  企业改革补助</t>
    <phoneticPr fontId="3" type="noConversion"/>
  </si>
  <si>
    <t xml:space="preserve">  就业补助</t>
    <phoneticPr fontId="3" type="noConversion"/>
  </si>
  <si>
    <t xml:space="preserve">  抚恤</t>
    <phoneticPr fontId="3" type="noConversion"/>
  </si>
  <si>
    <t xml:space="preserve">  退役安置</t>
    <phoneticPr fontId="3" type="noConversion"/>
  </si>
  <si>
    <t xml:space="preserve">  社会福利</t>
    <phoneticPr fontId="3" type="noConversion"/>
  </si>
  <si>
    <t xml:space="preserve">  残疾人事业</t>
    <phoneticPr fontId="3" type="noConversion"/>
  </si>
  <si>
    <t xml:space="preserve">  自然灾害生活救助</t>
    <phoneticPr fontId="3" type="noConversion"/>
  </si>
  <si>
    <t xml:space="preserve">  红十字事业</t>
    <phoneticPr fontId="3" type="noConversion"/>
  </si>
  <si>
    <t xml:space="preserve">  最低生活保障</t>
    <phoneticPr fontId="3" type="noConversion"/>
  </si>
  <si>
    <t xml:space="preserve">  临时救助</t>
    <phoneticPr fontId="3" type="noConversion"/>
  </si>
  <si>
    <t xml:space="preserve">  特困人员供养</t>
    <phoneticPr fontId="3" type="noConversion"/>
  </si>
  <si>
    <t xml:space="preserve">  其他生活救助</t>
    <phoneticPr fontId="3" type="noConversion"/>
  </si>
  <si>
    <t xml:space="preserve">  财政对基本养老保险基金的补助</t>
    <phoneticPr fontId="3" type="noConversion"/>
  </si>
  <si>
    <t xml:space="preserve">  财政对其他社会保险基金的补助</t>
    <phoneticPr fontId="3" type="noConversion"/>
  </si>
  <si>
    <t xml:space="preserve">  其他社会保障和就业支出</t>
    <phoneticPr fontId="3" type="noConversion"/>
  </si>
  <si>
    <t>医疗卫生与计划生育支出</t>
    <phoneticPr fontId="3" type="noConversion"/>
  </si>
  <si>
    <t xml:space="preserve">  医疗卫生与计划生育管理事务</t>
    <phoneticPr fontId="3" type="noConversion"/>
  </si>
  <si>
    <t xml:space="preserve">  公立医院</t>
    <phoneticPr fontId="3" type="noConversion"/>
  </si>
  <si>
    <t xml:space="preserve">  基层医疗卫生机构</t>
    <phoneticPr fontId="3" type="noConversion"/>
  </si>
  <si>
    <t xml:space="preserve">  公共卫生</t>
    <phoneticPr fontId="3" type="noConversion"/>
  </si>
  <si>
    <t xml:space="preserve">  中医药</t>
    <phoneticPr fontId="3" type="noConversion"/>
  </si>
  <si>
    <t xml:space="preserve">  食品和药品监督管理事务</t>
    <phoneticPr fontId="3" type="noConversion"/>
  </si>
  <si>
    <t xml:space="preserve">  行政事业单位医疗</t>
    <phoneticPr fontId="3" type="noConversion"/>
  </si>
  <si>
    <t xml:space="preserve">  财政对基本医疗保险基金的补助</t>
    <phoneticPr fontId="3" type="noConversion"/>
  </si>
  <si>
    <t xml:space="preserve">  医疗救助</t>
    <phoneticPr fontId="3" type="noConversion"/>
  </si>
  <si>
    <t xml:space="preserve">  优抚对象医疗</t>
    <phoneticPr fontId="3" type="noConversion"/>
  </si>
  <si>
    <t xml:space="preserve">  其他医疗卫生与计划生育支出</t>
    <phoneticPr fontId="3" type="noConversion"/>
  </si>
  <si>
    <t xml:space="preserve">  环境保护管理事务</t>
    <phoneticPr fontId="3" type="noConversion"/>
  </si>
  <si>
    <t>其他环境保护管理事务支出</t>
    <phoneticPr fontId="3" type="noConversion"/>
  </si>
  <si>
    <t xml:space="preserve">  环境监测与监察</t>
    <phoneticPr fontId="3" type="noConversion"/>
  </si>
  <si>
    <t>建设项目环评审查与监督</t>
    <phoneticPr fontId="3" type="noConversion"/>
  </si>
  <si>
    <t xml:space="preserve">  污染防治</t>
    <phoneticPr fontId="3" type="noConversion"/>
  </si>
  <si>
    <t xml:space="preserve">  自然生态保护</t>
    <phoneticPr fontId="3" type="noConversion"/>
  </si>
  <si>
    <t xml:space="preserve">  天然林保护</t>
    <phoneticPr fontId="3" type="noConversion"/>
  </si>
  <si>
    <t xml:space="preserve">  能源节约利用</t>
    <phoneticPr fontId="3" type="noConversion"/>
  </si>
  <si>
    <t xml:space="preserve">  污染减排</t>
    <phoneticPr fontId="3" type="noConversion"/>
  </si>
  <si>
    <t xml:space="preserve">  可再生能源</t>
    <phoneticPr fontId="3" type="noConversion"/>
  </si>
  <si>
    <t xml:space="preserve">  循环经济</t>
    <phoneticPr fontId="3" type="noConversion"/>
  </si>
  <si>
    <t xml:space="preserve">  其他节能环保支出</t>
    <phoneticPr fontId="3" type="noConversion"/>
  </si>
  <si>
    <t>城乡社区支出</t>
    <phoneticPr fontId="3" type="noConversion"/>
  </si>
  <si>
    <t xml:space="preserve">  城乡社区管理事务</t>
    <phoneticPr fontId="3" type="noConversion"/>
  </si>
  <si>
    <t xml:space="preserve">  城乡社区规划与管理</t>
    <phoneticPr fontId="3" type="noConversion"/>
  </si>
  <si>
    <t xml:space="preserve">  城乡社区公共设施</t>
    <phoneticPr fontId="3" type="noConversion"/>
  </si>
  <si>
    <t xml:space="preserve">  城乡社区环境卫生</t>
    <phoneticPr fontId="3" type="noConversion"/>
  </si>
  <si>
    <t xml:space="preserve">  建设市场管理与监督</t>
    <phoneticPr fontId="3" type="noConversion"/>
  </si>
  <si>
    <t xml:space="preserve">  其他城乡社区支出</t>
    <phoneticPr fontId="3" type="noConversion"/>
  </si>
  <si>
    <t>农林水支出</t>
    <phoneticPr fontId="3" type="noConversion"/>
  </si>
  <si>
    <t xml:space="preserve">  农业</t>
    <phoneticPr fontId="3" type="noConversion"/>
  </si>
  <si>
    <t xml:space="preserve">  林业</t>
    <phoneticPr fontId="3" type="noConversion"/>
  </si>
  <si>
    <t xml:space="preserve">  水利</t>
    <phoneticPr fontId="3" type="noConversion"/>
  </si>
  <si>
    <t xml:space="preserve">  扶贫</t>
    <phoneticPr fontId="3" type="noConversion"/>
  </si>
  <si>
    <t xml:space="preserve">  农业综合开发</t>
    <phoneticPr fontId="3" type="noConversion"/>
  </si>
  <si>
    <t xml:space="preserve">  农村综合改革</t>
    <phoneticPr fontId="3" type="noConversion"/>
  </si>
  <si>
    <t xml:space="preserve">  普惠金融发展支出</t>
    <phoneticPr fontId="3" type="noConversion"/>
  </si>
  <si>
    <t xml:space="preserve">  其他农林水支出</t>
    <phoneticPr fontId="3" type="noConversion"/>
  </si>
  <si>
    <t>交通运输支出</t>
    <phoneticPr fontId="3" type="noConversion"/>
  </si>
  <si>
    <t xml:space="preserve">  公路水路运输</t>
    <phoneticPr fontId="3" type="noConversion"/>
  </si>
  <si>
    <t xml:space="preserve">  铁路运输</t>
    <phoneticPr fontId="3" type="noConversion"/>
  </si>
  <si>
    <t xml:space="preserve">  成品油价格改革对交通运输的补贴</t>
    <phoneticPr fontId="3" type="noConversion"/>
  </si>
  <si>
    <t xml:space="preserve">  车辆购置税支出</t>
    <phoneticPr fontId="3" type="noConversion"/>
  </si>
  <si>
    <t xml:space="preserve">  其他交通运输支出</t>
    <phoneticPr fontId="3" type="noConversion"/>
  </si>
  <si>
    <t>资源勘探信息等支出</t>
    <phoneticPr fontId="3" type="noConversion"/>
  </si>
  <si>
    <t xml:space="preserve">  制造业</t>
    <phoneticPr fontId="3" type="noConversion"/>
  </si>
  <si>
    <t xml:space="preserve">  工业和信息产业监管</t>
    <phoneticPr fontId="3" type="noConversion"/>
  </si>
  <si>
    <t xml:space="preserve">  安全生产监管</t>
    <phoneticPr fontId="3" type="noConversion"/>
  </si>
  <si>
    <t xml:space="preserve">  国有资产监管</t>
    <phoneticPr fontId="3" type="noConversion"/>
  </si>
  <si>
    <t xml:space="preserve">  支持中小企业发展和管理支出</t>
    <phoneticPr fontId="3" type="noConversion"/>
  </si>
  <si>
    <t xml:space="preserve">  其他资源勘探信息等支出</t>
    <phoneticPr fontId="3" type="noConversion"/>
  </si>
  <si>
    <t>商业服务业等支出</t>
    <phoneticPr fontId="3" type="noConversion"/>
  </si>
  <si>
    <t xml:space="preserve">  商业流通事务</t>
    <phoneticPr fontId="3" type="noConversion"/>
  </si>
  <si>
    <t xml:space="preserve">  旅游业管理与服务支出</t>
    <phoneticPr fontId="3" type="noConversion"/>
  </si>
  <si>
    <t xml:space="preserve">  涉外发展服务支出</t>
    <phoneticPr fontId="3" type="noConversion"/>
  </si>
  <si>
    <t xml:space="preserve">  其他商业服务业等支出</t>
    <phoneticPr fontId="3" type="noConversion"/>
  </si>
  <si>
    <t>金融支出</t>
    <phoneticPr fontId="3" type="noConversion"/>
  </si>
  <si>
    <t xml:space="preserve">  其他金融支出</t>
    <phoneticPr fontId="3" type="noConversion"/>
  </si>
  <si>
    <t>国土海洋气象等支出</t>
    <phoneticPr fontId="3" type="noConversion"/>
  </si>
  <si>
    <t xml:space="preserve">  国土资源事务</t>
    <phoneticPr fontId="3" type="noConversion"/>
  </si>
  <si>
    <t xml:space="preserve">  气象事务</t>
    <phoneticPr fontId="3" type="noConversion"/>
  </si>
  <si>
    <t xml:space="preserve">  其他国土海洋气象等支出</t>
    <phoneticPr fontId="3" type="noConversion"/>
  </si>
  <si>
    <t>住房保障支出</t>
    <phoneticPr fontId="3" type="noConversion"/>
  </si>
  <si>
    <t xml:space="preserve">  保障性安居工程支出</t>
    <phoneticPr fontId="3" type="noConversion"/>
  </si>
  <si>
    <t xml:space="preserve">  住房改革支出</t>
    <phoneticPr fontId="3" type="noConversion"/>
  </si>
  <si>
    <t xml:space="preserve">  城乡社区住宅</t>
    <phoneticPr fontId="3" type="noConversion"/>
  </si>
  <si>
    <t>粮油物资储备支出</t>
    <phoneticPr fontId="3" type="noConversion"/>
  </si>
  <si>
    <t xml:space="preserve">  粮油事务</t>
    <phoneticPr fontId="3" type="noConversion"/>
  </si>
  <si>
    <t>行政运行</t>
    <phoneticPr fontId="3" type="noConversion"/>
  </si>
  <si>
    <t xml:space="preserve">  物资事务</t>
    <phoneticPr fontId="3" type="noConversion"/>
  </si>
  <si>
    <t xml:space="preserve">  粮油储备</t>
    <phoneticPr fontId="3" type="noConversion"/>
  </si>
  <si>
    <t>预备费</t>
    <phoneticPr fontId="3" type="noConversion"/>
  </si>
  <si>
    <t>其他支出</t>
    <phoneticPr fontId="3" type="noConversion"/>
  </si>
  <si>
    <t xml:space="preserve">  年初预留</t>
    <phoneticPr fontId="3" type="noConversion"/>
  </si>
  <si>
    <t xml:space="preserve">  其他支出</t>
    <phoneticPr fontId="3" type="noConversion"/>
  </si>
  <si>
    <t>债务付息支出</t>
    <phoneticPr fontId="3" type="noConversion"/>
  </si>
  <si>
    <t xml:space="preserve">  地方政府一般债务付息支出</t>
    <phoneticPr fontId="3" type="noConversion"/>
  </si>
  <si>
    <t>债务发行费用支出</t>
    <phoneticPr fontId="3" type="noConversion"/>
  </si>
  <si>
    <t xml:space="preserve">  地方政府一般债务发行费用支出</t>
    <phoneticPr fontId="3" type="noConversion"/>
  </si>
  <si>
    <t xml:space="preserve">  其中：出口退税上解</t>
    <phoneticPr fontId="3" type="noConversion"/>
  </si>
  <si>
    <t>支出合计</t>
    <phoneticPr fontId="3" type="noConversion"/>
  </si>
  <si>
    <t>税收收入</t>
    <phoneticPr fontId="3" type="noConversion"/>
  </si>
  <si>
    <t>增值税</t>
    <phoneticPr fontId="3" type="noConversion"/>
  </si>
  <si>
    <t>营业税</t>
    <phoneticPr fontId="3" type="noConversion"/>
  </si>
  <si>
    <t>企业所得税</t>
    <phoneticPr fontId="3" type="noConversion"/>
  </si>
  <si>
    <t>个人所得税</t>
    <phoneticPr fontId="3" type="noConversion"/>
  </si>
  <si>
    <t>资源税</t>
    <phoneticPr fontId="3" type="noConversion"/>
  </si>
  <si>
    <t>城市维护建设税</t>
    <phoneticPr fontId="3" type="noConversion"/>
  </si>
  <si>
    <t>房产税</t>
    <phoneticPr fontId="3" type="noConversion"/>
  </si>
  <si>
    <t>印花税</t>
    <phoneticPr fontId="3" type="noConversion"/>
  </si>
  <si>
    <t>城镇土地使用税</t>
    <phoneticPr fontId="3" type="noConversion"/>
  </si>
  <si>
    <t>土地增值税</t>
    <phoneticPr fontId="3" type="noConversion"/>
  </si>
  <si>
    <t>车船税</t>
    <phoneticPr fontId="3" type="noConversion"/>
  </si>
  <si>
    <t>耕地占用税</t>
    <phoneticPr fontId="3" type="noConversion"/>
  </si>
  <si>
    <t>契税</t>
    <phoneticPr fontId="3" type="noConversion"/>
  </si>
  <si>
    <t>非税收入</t>
    <phoneticPr fontId="3" type="noConversion"/>
  </si>
  <si>
    <t>捐赠收入</t>
    <phoneticPr fontId="3" type="noConversion"/>
  </si>
  <si>
    <t>专项收入</t>
    <phoneticPr fontId="3" type="noConversion"/>
  </si>
  <si>
    <t>行政事业性收费收入</t>
    <phoneticPr fontId="3" type="noConversion"/>
  </si>
  <si>
    <t>罚没收入</t>
    <phoneticPr fontId="3" type="noConversion"/>
  </si>
  <si>
    <t>国有资本经营收入</t>
    <phoneticPr fontId="3" type="noConversion"/>
  </si>
  <si>
    <t>国有资源（资产）有偿使用收入</t>
    <phoneticPr fontId="3" type="noConversion"/>
  </si>
  <si>
    <t>政府住房基金收入</t>
    <phoneticPr fontId="3" type="noConversion"/>
  </si>
  <si>
    <t>其他收入</t>
    <phoneticPr fontId="3" type="noConversion"/>
  </si>
  <si>
    <t>返还性收入</t>
    <phoneticPr fontId="3" type="noConversion"/>
  </si>
  <si>
    <t>一般性转移支付收入</t>
    <phoneticPr fontId="3" type="noConversion"/>
  </si>
  <si>
    <t>结算补助收入</t>
    <phoneticPr fontId="3" type="noConversion"/>
  </si>
  <si>
    <t>企业事业单位划转补助收入</t>
    <phoneticPr fontId="3" type="noConversion"/>
  </si>
  <si>
    <t>城乡义务教育等转移支付收入</t>
    <phoneticPr fontId="3" type="noConversion"/>
  </si>
  <si>
    <t>基本养老金转移支付收入</t>
    <phoneticPr fontId="3" type="noConversion"/>
  </si>
  <si>
    <t>城乡居民医疗保险转移支付收入</t>
    <phoneticPr fontId="3" type="noConversion"/>
  </si>
  <si>
    <t>固定数额补助收入</t>
    <phoneticPr fontId="3" type="noConversion"/>
  </si>
  <si>
    <t>其他一般性转移支付收入</t>
    <phoneticPr fontId="3" type="noConversion"/>
  </si>
  <si>
    <t>专项转移支付收入</t>
    <phoneticPr fontId="3" type="noConversion"/>
  </si>
  <si>
    <t>调入一般公共预算资金</t>
    <phoneticPr fontId="3" type="noConversion"/>
  </si>
  <si>
    <t>从其他资金调入一般公共预算</t>
    <phoneticPr fontId="3" type="noConversion"/>
  </si>
  <si>
    <t>从预算稳定调节基金调入一般公共预算</t>
    <phoneticPr fontId="3" type="noConversion"/>
  </si>
  <si>
    <t>体制上解支出</t>
    <phoneticPr fontId="3" type="noConversion"/>
  </si>
  <si>
    <t>专项上解支出</t>
    <phoneticPr fontId="3" type="noConversion"/>
  </si>
  <si>
    <t>地方政府一般债务还本支出</t>
    <phoneticPr fontId="3" type="noConversion"/>
  </si>
  <si>
    <t>地方政府一般债务转贷收入</t>
    <phoneticPr fontId="3" type="noConversion"/>
  </si>
  <si>
    <t>地方政府一般债券转贷收入</t>
    <phoneticPr fontId="3" type="noConversion"/>
  </si>
  <si>
    <t>二、上级补助收入</t>
    <phoneticPr fontId="3" type="noConversion"/>
  </si>
  <si>
    <t>三、债务转贷收入</t>
    <phoneticPr fontId="3" type="noConversion"/>
  </si>
  <si>
    <t xml:space="preserve">       上解江门统筹发展资金</t>
    <phoneticPr fontId="3" type="noConversion"/>
  </si>
  <si>
    <t>二、上解上级支出</t>
    <phoneticPr fontId="3" type="noConversion"/>
  </si>
  <si>
    <t xml:space="preserve">   均衡性转移支付收入</t>
    <phoneticPr fontId="3" type="noConversion"/>
  </si>
  <si>
    <t xml:space="preserve">       其他专项上解</t>
    <phoneticPr fontId="3" type="noConversion"/>
  </si>
  <si>
    <t xml:space="preserve">   增值税和消费税税收返还收入</t>
    <phoneticPr fontId="3" type="noConversion"/>
  </si>
  <si>
    <t xml:space="preserve">   所得税基数返还收入</t>
    <phoneticPr fontId="3" type="noConversion"/>
  </si>
  <si>
    <t xml:space="preserve">   成品油价格和税费改革税收返还收入</t>
    <phoneticPr fontId="3" type="noConversion"/>
  </si>
  <si>
    <t>从政府性基金预算调入一般公共预算</t>
    <phoneticPr fontId="3" type="noConversion"/>
  </si>
  <si>
    <t>四、债务还本支出</t>
    <phoneticPr fontId="3" type="noConversion"/>
  </si>
  <si>
    <t>五、安排预算稳定调节基金</t>
    <phoneticPr fontId="3" type="noConversion"/>
  </si>
  <si>
    <t>三、债务还本支出</t>
    <phoneticPr fontId="3" type="noConversion"/>
  </si>
  <si>
    <t>四、上年结余结转</t>
    <phoneticPr fontId="3" type="noConversion"/>
  </si>
  <si>
    <t>五、调入资金</t>
    <phoneticPr fontId="3" type="noConversion"/>
  </si>
  <si>
    <t>上年结余收入</t>
    <phoneticPr fontId="3" type="noConversion"/>
  </si>
  <si>
    <t>四、年终结转</t>
    <phoneticPr fontId="3" type="noConversion"/>
  </si>
  <si>
    <t>年终结余</t>
    <phoneticPr fontId="3" type="noConversion"/>
  </si>
  <si>
    <t>五、年终结转</t>
    <phoneticPr fontId="3" type="noConversion"/>
  </si>
  <si>
    <t>六、安排预算稳定调节基金</t>
    <phoneticPr fontId="3" type="noConversion"/>
  </si>
  <si>
    <t>农村综合改革转移支付收入</t>
  </si>
  <si>
    <t>二、上解上级支出</t>
    <phoneticPr fontId="3" type="noConversion"/>
  </si>
  <si>
    <t>2018年预算</t>
    <phoneticPr fontId="3" type="noConversion"/>
  </si>
  <si>
    <t>2017年实绩</t>
    <phoneticPr fontId="3" type="noConversion"/>
  </si>
  <si>
    <t>机关工资福利支出</t>
    <phoneticPr fontId="3" type="noConversion"/>
  </si>
  <si>
    <t>工资奖金津补贴</t>
    <phoneticPr fontId="3" type="noConversion"/>
  </si>
  <si>
    <t>社会保障缴费</t>
    <phoneticPr fontId="3" type="noConversion"/>
  </si>
  <si>
    <t>住房公积金</t>
    <phoneticPr fontId="3" type="noConversion"/>
  </si>
  <si>
    <t>其他工资福利支出</t>
    <phoneticPr fontId="3" type="noConversion"/>
  </si>
  <si>
    <t>机关商品和服务支出</t>
    <phoneticPr fontId="3" type="noConversion"/>
  </si>
  <si>
    <t>办公经费</t>
    <phoneticPr fontId="3" type="noConversion"/>
  </si>
  <si>
    <t>会议费</t>
    <phoneticPr fontId="3" type="noConversion"/>
  </si>
  <si>
    <t>培训费</t>
    <phoneticPr fontId="3" type="noConversion"/>
  </si>
  <si>
    <t>专用材料购置费</t>
    <phoneticPr fontId="3" type="noConversion"/>
  </si>
  <si>
    <t>委托业务费</t>
    <phoneticPr fontId="3" type="noConversion"/>
  </si>
  <si>
    <t>公务接待费</t>
    <phoneticPr fontId="3" type="noConversion"/>
  </si>
  <si>
    <t>因公出国（境）费用</t>
    <phoneticPr fontId="3" type="noConversion"/>
  </si>
  <si>
    <t>维修(护)费</t>
    <phoneticPr fontId="3" type="noConversion"/>
  </si>
  <si>
    <t>其他商品和服务支出</t>
    <phoneticPr fontId="3" type="noConversion"/>
  </si>
  <si>
    <t>机关资本性支出（一）</t>
    <phoneticPr fontId="3" type="noConversion"/>
  </si>
  <si>
    <t>房屋建筑物购建</t>
    <phoneticPr fontId="3" type="noConversion"/>
  </si>
  <si>
    <t>基础设施建设</t>
    <phoneticPr fontId="3" type="noConversion"/>
  </si>
  <si>
    <t>公务用车购置</t>
    <phoneticPr fontId="3" type="noConversion"/>
  </si>
  <si>
    <t>土地征迁补偿和安置支出</t>
    <phoneticPr fontId="3" type="noConversion"/>
  </si>
  <si>
    <t>设备购置</t>
    <phoneticPr fontId="3" type="noConversion"/>
  </si>
  <si>
    <t>大型修缮</t>
    <phoneticPr fontId="3" type="noConversion"/>
  </si>
  <si>
    <t>其他资本性支出</t>
    <phoneticPr fontId="3" type="noConversion"/>
  </si>
  <si>
    <t>机关资本性支出（二）</t>
    <phoneticPr fontId="3" type="noConversion"/>
  </si>
  <si>
    <t>对事业单位资本性补助</t>
    <phoneticPr fontId="3" type="noConversion"/>
  </si>
  <si>
    <t>对事业单位经常性补助</t>
    <phoneticPr fontId="3" type="noConversion"/>
  </si>
  <si>
    <t>2018年预算</t>
    <phoneticPr fontId="3" type="noConversion"/>
  </si>
  <si>
    <t>工资福利支出</t>
    <phoneticPr fontId="3" type="noConversion"/>
  </si>
  <si>
    <t>商品和服务支出</t>
    <phoneticPr fontId="3" type="noConversion"/>
  </si>
  <si>
    <t>资本性支出（一）</t>
    <phoneticPr fontId="3" type="noConversion"/>
  </si>
  <si>
    <t>资本性支出（二）</t>
    <phoneticPr fontId="3" type="noConversion"/>
  </si>
  <si>
    <t>对企业补助</t>
    <phoneticPr fontId="3" type="noConversion"/>
  </si>
  <si>
    <t>费用补贴</t>
    <phoneticPr fontId="3" type="noConversion"/>
  </si>
  <si>
    <t>利息补贴</t>
    <phoneticPr fontId="3" type="noConversion"/>
  </si>
  <si>
    <t>对企业资本性支出</t>
    <phoneticPr fontId="3" type="noConversion"/>
  </si>
  <si>
    <t>对企业资本性支出（一）</t>
    <phoneticPr fontId="3" type="noConversion"/>
  </si>
  <si>
    <t>对企业资本性支出（二）</t>
    <phoneticPr fontId="3" type="noConversion"/>
  </si>
  <si>
    <t>对个人和家庭的补助</t>
    <phoneticPr fontId="3" type="noConversion"/>
  </si>
  <si>
    <t>社会福利和救助</t>
    <phoneticPr fontId="3" type="noConversion"/>
  </si>
  <si>
    <t>助学金</t>
    <phoneticPr fontId="3" type="noConversion"/>
  </si>
  <si>
    <t>个人农业生产补贴</t>
    <phoneticPr fontId="3" type="noConversion"/>
  </si>
  <si>
    <t>离退休费</t>
    <phoneticPr fontId="3" type="noConversion"/>
  </si>
  <si>
    <t>其他对个人和家庭的补助</t>
    <phoneticPr fontId="3" type="noConversion"/>
  </si>
  <si>
    <t>对社会保险基金补助</t>
    <phoneticPr fontId="3" type="noConversion"/>
  </si>
  <si>
    <t>补充全国社会保障基金</t>
    <phoneticPr fontId="3" type="noConversion"/>
  </si>
  <si>
    <t>债务利息及费用支出</t>
    <phoneticPr fontId="3" type="noConversion"/>
  </si>
  <si>
    <t>国内债务付息</t>
    <phoneticPr fontId="3" type="noConversion"/>
  </si>
  <si>
    <t>国外债务付息</t>
    <phoneticPr fontId="3" type="noConversion"/>
  </si>
  <si>
    <t>国内债务发行费用支出</t>
    <phoneticPr fontId="3" type="noConversion"/>
  </si>
  <si>
    <t>国外债务发行费用支出</t>
    <phoneticPr fontId="3" type="noConversion"/>
  </si>
  <si>
    <t>国外债务还本</t>
    <phoneticPr fontId="3" type="noConversion"/>
  </si>
  <si>
    <t>国内债务还本</t>
    <phoneticPr fontId="3" type="noConversion"/>
  </si>
  <si>
    <t>上下级政府间转移性支出</t>
    <phoneticPr fontId="3" type="noConversion"/>
  </si>
  <si>
    <t>援助其他地区支出</t>
    <phoneticPr fontId="3" type="noConversion"/>
  </si>
  <si>
    <t>债务转贷</t>
    <phoneticPr fontId="3" type="noConversion"/>
  </si>
  <si>
    <t>调出资金</t>
    <phoneticPr fontId="3" type="noConversion"/>
  </si>
  <si>
    <t>预备费及预留</t>
    <phoneticPr fontId="3" type="noConversion"/>
  </si>
  <si>
    <t>预备费</t>
    <phoneticPr fontId="3" type="noConversion"/>
  </si>
  <si>
    <t>预留</t>
    <phoneticPr fontId="3" type="noConversion"/>
  </si>
  <si>
    <t>其他支出</t>
    <phoneticPr fontId="3" type="noConversion"/>
  </si>
  <si>
    <t>赠与</t>
    <phoneticPr fontId="3" type="noConversion"/>
  </si>
  <si>
    <t>国家赔偿费用支出</t>
    <phoneticPr fontId="3" type="noConversion"/>
  </si>
  <si>
    <t>对民间非营利组织和群众性自治组织补贴</t>
    <phoneticPr fontId="3" type="noConversion"/>
  </si>
  <si>
    <t>公务用车运行维护费</t>
    <phoneticPr fontId="3" type="noConversion"/>
  </si>
  <si>
    <t>专项上解支出</t>
    <phoneticPr fontId="3" type="noConversion"/>
  </si>
  <si>
    <t xml:space="preserve">  其中：出口退税上解</t>
    <phoneticPr fontId="3" type="noConversion"/>
  </si>
  <si>
    <t>对社会保障基金补助</t>
    <phoneticPr fontId="3" type="noConversion"/>
  </si>
  <si>
    <t xml:space="preserve">  重要商品储备</t>
    <phoneticPr fontId="3" type="noConversion"/>
  </si>
  <si>
    <t>食盐储备</t>
    <phoneticPr fontId="3" type="noConversion"/>
  </si>
  <si>
    <t>其他对事业单位补助</t>
    <phoneticPr fontId="3" type="noConversion"/>
  </si>
  <si>
    <t>其他对企业补助</t>
    <phoneticPr fontId="3" type="noConversion"/>
  </si>
  <si>
    <t>财政对职工基本医疗保险基金的补助</t>
    <phoneticPr fontId="3" type="noConversion"/>
  </si>
  <si>
    <t>产业化发展</t>
    <phoneticPr fontId="3" type="noConversion"/>
  </si>
  <si>
    <t>创新示范</t>
    <phoneticPr fontId="3" type="noConversion"/>
  </si>
  <si>
    <t>创业担保贷款贴息</t>
    <phoneticPr fontId="3" type="noConversion"/>
  </si>
  <si>
    <t>地质矿产资源与环境调查</t>
    <phoneticPr fontId="3" type="noConversion"/>
  </si>
  <si>
    <t>2017年实绩</t>
    <phoneticPr fontId="3" type="noConversion"/>
  </si>
  <si>
    <t xml:space="preserve">   其他税收返还收入</t>
    <phoneticPr fontId="3" type="noConversion"/>
  </si>
  <si>
    <r>
      <rPr>
        <b/>
        <sz val="11.5"/>
        <color indexed="8"/>
        <rFont val="宋体"/>
        <family val="3"/>
        <charset val="134"/>
      </rPr>
      <t xml:space="preserve">  行政事业单位离退休</t>
    </r>
    <phoneticPr fontId="3" type="noConversion"/>
  </si>
  <si>
    <t>单位：万元</t>
    <phoneticPr fontId="3" type="noConversion"/>
  </si>
  <si>
    <t>收入项目</t>
    <phoneticPr fontId="3" type="noConversion"/>
  </si>
  <si>
    <t>支出项目</t>
    <phoneticPr fontId="3" type="noConversion"/>
  </si>
  <si>
    <t>科目号</t>
    <phoneticPr fontId="3" type="noConversion"/>
  </si>
  <si>
    <t>科目名称</t>
    <phoneticPr fontId="3" type="noConversion"/>
  </si>
  <si>
    <t>2017年实绩</t>
    <phoneticPr fontId="3" type="noConversion"/>
  </si>
  <si>
    <t>2018年预算</t>
    <phoneticPr fontId="3" type="noConversion"/>
  </si>
  <si>
    <t>比上年实绩增(减)%</t>
    <phoneticPr fontId="3" type="noConversion"/>
  </si>
  <si>
    <t>一、一般公共预算收入</t>
    <phoneticPr fontId="3" type="noConversion"/>
  </si>
  <si>
    <t>一、一般公共预算支出</t>
    <phoneticPr fontId="3" type="noConversion"/>
  </si>
  <si>
    <t>税收收入</t>
    <phoneticPr fontId="3" type="noConversion"/>
  </si>
  <si>
    <t>非税收入</t>
    <phoneticPr fontId="3" type="noConversion"/>
  </si>
  <si>
    <t>二、上级补助收入</t>
    <phoneticPr fontId="3" type="noConversion"/>
  </si>
  <si>
    <t>返还性收入</t>
    <phoneticPr fontId="3" type="noConversion"/>
  </si>
  <si>
    <t>一般性转移支付收入</t>
    <phoneticPr fontId="3" type="noConversion"/>
  </si>
  <si>
    <t>专项转移支付收入</t>
    <phoneticPr fontId="3" type="noConversion"/>
  </si>
  <si>
    <t>文化体育与传媒支出</t>
    <phoneticPr fontId="3" type="noConversion"/>
  </si>
  <si>
    <t>三、债务转贷收入</t>
    <phoneticPr fontId="3" type="noConversion"/>
  </si>
  <si>
    <t>社会保障和就业支出</t>
    <phoneticPr fontId="3" type="noConversion"/>
  </si>
  <si>
    <t>四、上年结余结转</t>
    <phoneticPr fontId="3" type="noConversion"/>
  </si>
  <si>
    <t>医疗卫生与计划生育支出</t>
    <phoneticPr fontId="3" type="noConversion"/>
  </si>
  <si>
    <t>五、调入资金</t>
    <phoneticPr fontId="3" type="noConversion"/>
  </si>
  <si>
    <t>城乡社区支出</t>
    <phoneticPr fontId="3" type="noConversion"/>
  </si>
  <si>
    <t>农林水支出</t>
    <phoneticPr fontId="3" type="noConversion"/>
  </si>
  <si>
    <t>交通运输支出</t>
    <phoneticPr fontId="3" type="noConversion"/>
  </si>
  <si>
    <t>资源勘探信息等支出</t>
    <phoneticPr fontId="3" type="noConversion"/>
  </si>
  <si>
    <t>商业服务业等支出</t>
    <phoneticPr fontId="3" type="noConversion"/>
  </si>
  <si>
    <t>金融支出</t>
    <phoneticPr fontId="3" type="noConversion"/>
  </si>
  <si>
    <t>国土海洋气象等支出</t>
    <phoneticPr fontId="3" type="noConversion"/>
  </si>
  <si>
    <t>住房保障支出</t>
    <phoneticPr fontId="3" type="noConversion"/>
  </si>
  <si>
    <t>粮油物资储备支出</t>
    <phoneticPr fontId="3" type="noConversion"/>
  </si>
  <si>
    <t>预备费</t>
    <phoneticPr fontId="3" type="noConversion"/>
  </si>
  <si>
    <t>其他支出</t>
    <phoneticPr fontId="3" type="noConversion"/>
  </si>
  <si>
    <t>债务付息支出</t>
    <phoneticPr fontId="3" type="noConversion"/>
  </si>
  <si>
    <t>债务发行费用支出</t>
    <phoneticPr fontId="3" type="noConversion"/>
  </si>
  <si>
    <t>二、上解上级支出</t>
    <phoneticPr fontId="3" type="noConversion"/>
  </si>
  <si>
    <t>三、债务还本支出</t>
    <phoneticPr fontId="3" type="noConversion"/>
  </si>
  <si>
    <t>四、年终结转</t>
    <phoneticPr fontId="3" type="noConversion"/>
  </si>
  <si>
    <t>五、安排预算稳定调节基金</t>
    <phoneticPr fontId="3" type="noConversion"/>
  </si>
  <si>
    <t>收入合计</t>
    <phoneticPr fontId="3" type="noConversion"/>
  </si>
  <si>
    <t>支出合计</t>
    <phoneticPr fontId="3" type="noConversion"/>
  </si>
  <si>
    <t>附件3：</t>
    <phoneticPr fontId="3" type="noConversion"/>
  </si>
  <si>
    <t>附件3-1：</t>
    <phoneticPr fontId="3" type="noConversion"/>
  </si>
  <si>
    <t>附件3-2：</t>
    <phoneticPr fontId="3" type="noConversion"/>
  </si>
  <si>
    <t>附件3-3：</t>
    <phoneticPr fontId="3" type="noConversion"/>
  </si>
  <si>
    <t>附件3-4：</t>
    <phoneticPr fontId="3" type="noConversion"/>
  </si>
  <si>
    <t>龙口镇2018年一般公共预算支出预算表</t>
    <phoneticPr fontId="3" type="noConversion"/>
  </si>
  <si>
    <t>龙口镇2018年一般公共预算收入预算表</t>
    <phoneticPr fontId="3" type="noConversion"/>
  </si>
  <si>
    <t>龙口镇2018年一般公共预算收支预算总表</t>
    <phoneticPr fontId="3" type="noConversion"/>
  </si>
  <si>
    <t>龙口镇2018年一般公共预算收支预算表</t>
    <phoneticPr fontId="3" type="noConversion"/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</si>
</sst>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;[Red]0"/>
    <numFmt numFmtId="178" formatCode="0.00_ "/>
    <numFmt numFmtId="179" formatCode="#,##0.00_ "/>
    <numFmt numFmtId="180" formatCode="#,##0_);[Red]\(#,##0\)"/>
  </numFmts>
  <fonts count="26">
    <font>
      <sz val="12"/>
      <name val="宋体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4"/>
      <name val="宋体"/>
      <family val="3"/>
      <charset val="134"/>
    </font>
    <font>
      <b/>
      <sz val="14"/>
      <name val="宋体"/>
      <family val="3"/>
      <charset val="134"/>
    </font>
    <font>
      <b/>
      <sz val="20"/>
      <name val="黑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1"/>
      <color indexed="10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b/>
      <sz val="11.5"/>
      <color indexed="8"/>
      <name val="宋体"/>
      <family val="3"/>
      <charset val="134"/>
    </font>
    <font>
      <b/>
      <sz val="28"/>
      <name val="黑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b/>
      <sz val="1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7">
    <xf numFmtId="0" fontId="0" fillId="0" borderId="0"/>
    <xf numFmtId="0" fontId="2" fillId="0" borderId="0">
      <alignment vertical="center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0" fontId="23" fillId="0" borderId="0">
      <alignment vertical="center"/>
    </xf>
    <xf numFmtId="0" fontId="2" fillId="0" borderId="0"/>
  </cellStyleXfs>
  <cellXfs count="157">
    <xf numFmtId="0" fontId="0" fillId="0" borderId="0" xfId="0"/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49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1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1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2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41" fontId="14" fillId="0" borderId="2" xfId="2" applyNumberFormat="1" applyFont="1" applyFill="1" applyBorder="1" applyAlignment="1">
      <alignment vertical="center" wrapText="1"/>
    </xf>
    <xf numFmtId="41" fontId="14" fillId="0" borderId="2" xfId="2" applyNumberFormat="1" applyFont="1" applyFill="1" applyBorder="1" applyAlignment="1">
      <alignment vertical="center"/>
    </xf>
    <xf numFmtId="41" fontId="15" fillId="0" borderId="2" xfId="2" applyNumberFormat="1" applyFont="1" applyFill="1" applyBorder="1" applyAlignment="1">
      <alignment vertical="center"/>
    </xf>
    <xf numFmtId="0" fontId="15" fillId="0" borderId="0" xfId="0" applyFont="1" applyFill="1" applyAlignment="1">
      <alignment horizontal="left" vertical="center"/>
    </xf>
    <xf numFmtId="177" fontId="11" fillId="0" borderId="0" xfId="0" applyNumberFormat="1" applyFont="1" applyFill="1" applyAlignment="1">
      <alignment vertical="center"/>
    </xf>
    <xf numFmtId="0" fontId="20" fillId="0" borderId="8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 indent="1"/>
    </xf>
    <xf numFmtId="0" fontId="20" fillId="0" borderId="9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 indent="1"/>
    </xf>
    <xf numFmtId="0" fontId="15" fillId="0" borderId="2" xfId="0" applyFont="1" applyFill="1" applyBorder="1" applyAlignment="1">
      <alignment horizontal="left" vertical="center" indent="1"/>
    </xf>
    <xf numFmtId="1" fontId="15" fillId="0" borderId="2" xfId="0" applyNumberFormat="1" applyFont="1" applyFill="1" applyBorder="1" applyAlignment="1" applyProtection="1">
      <alignment horizontal="left" vertical="center"/>
      <protection locked="0"/>
    </xf>
    <xf numFmtId="1" fontId="14" fillId="0" borderId="2" xfId="0" applyNumberFormat="1" applyFont="1" applyFill="1" applyBorder="1" applyAlignment="1" applyProtection="1">
      <alignment horizontal="left" vertical="center"/>
      <protection locked="0"/>
    </xf>
    <xf numFmtId="0" fontId="15" fillId="0" borderId="2" xfId="0" applyNumberFormat="1" applyFont="1" applyFill="1" applyBorder="1" applyAlignment="1" applyProtection="1">
      <alignment horizontal="left" vertical="center" indent="1"/>
      <protection locked="0"/>
    </xf>
    <xf numFmtId="1" fontId="15" fillId="0" borderId="2" xfId="0" applyNumberFormat="1" applyFont="1" applyFill="1" applyBorder="1" applyAlignment="1" applyProtection="1">
      <alignment horizontal="left" vertical="center" indent="1"/>
      <protection locked="0"/>
    </xf>
    <xf numFmtId="0" fontId="14" fillId="0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5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 wrapText="1" indent="1"/>
    </xf>
    <xf numFmtId="0" fontId="20" fillId="0" borderId="2" xfId="0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left" vertical="center" wrapText="1" indent="1"/>
    </xf>
    <xf numFmtId="41" fontId="14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41" fontId="15" fillId="0" borderId="2" xfId="2" applyNumberFormat="1" applyFont="1" applyFill="1" applyBorder="1" applyAlignment="1">
      <alignment horizontal="right" vertical="center"/>
    </xf>
    <xf numFmtId="41" fontId="14" fillId="0" borderId="2" xfId="2" applyNumberFormat="1" applyFont="1" applyFill="1" applyBorder="1" applyAlignment="1">
      <alignment horizontal="right" vertical="center"/>
    </xf>
    <xf numFmtId="41" fontId="14" fillId="0" borderId="2" xfId="2" applyNumberFormat="1" applyFont="1" applyFill="1" applyBorder="1" applyAlignment="1" applyProtection="1">
      <alignment vertical="center"/>
    </xf>
    <xf numFmtId="41" fontId="15" fillId="0" borderId="2" xfId="2" applyNumberFormat="1" applyFont="1" applyFill="1" applyBorder="1" applyAlignment="1" applyProtection="1">
      <alignment vertical="center"/>
      <protection locked="0"/>
    </xf>
    <xf numFmtId="41" fontId="15" fillId="0" borderId="2" xfId="2" applyNumberFormat="1" applyFont="1" applyFill="1" applyBorder="1" applyAlignment="1" applyProtection="1">
      <alignment vertical="center"/>
    </xf>
    <xf numFmtId="0" fontId="20" fillId="0" borderId="6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43" fontId="15" fillId="0" borderId="2" xfId="2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1" fontId="1" fillId="0" borderId="2" xfId="0" applyNumberFormat="1" applyFont="1" applyBorder="1" applyAlignment="1">
      <alignment vertical="center"/>
    </xf>
    <xf numFmtId="41" fontId="1" fillId="0" borderId="2" xfId="0" applyNumberFormat="1" applyFont="1" applyFill="1" applyBorder="1" applyAlignment="1">
      <alignment vertical="center"/>
    </xf>
    <xf numFmtId="0" fontId="2" fillId="0" borderId="0" xfId="0" applyFont="1"/>
    <xf numFmtId="0" fontId="1" fillId="0" borderId="2" xfId="0" applyFont="1" applyFill="1" applyBorder="1" applyAlignment="1">
      <alignment horizontal="center" vertical="center" wrapText="1"/>
    </xf>
    <xf numFmtId="41" fontId="1" fillId="0" borderId="2" xfId="0" applyNumberFormat="1" applyFont="1" applyFill="1" applyBorder="1" applyAlignment="1">
      <alignment horizontal="center" vertical="center" wrapText="1"/>
    </xf>
    <xf numFmtId="1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41" fontId="1" fillId="0" borderId="2" xfId="2" applyNumberFormat="1" applyFont="1" applyFill="1" applyBorder="1" applyAlignment="1">
      <alignment vertical="center"/>
    </xf>
    <xf numFmtId="43" fontId="2" fillId="0" borderId="2" xfId="2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41" fontId="2" fillId="0" borderId="2" xfId="2" applyNumberFormat="1" applyFont="1" applyFill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1" fillId="0" borderId="2" xfId="0" applyNumberFormat="1" applyFont="1" applyFill="1" applyBorder="1" applyAlignment="1" applyProtection="1">
      <alignment horizontal="left" vertical="center"/>
      <protection locked="0"/>
    </xf>
    <xf numFmtId="0" fontId="2" fillId="0" borderId="2" xfId="0" applyFont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1" fontId="14" fillId="0" borderId="3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41" fontId="15" fillId="0" borderId="2" xfId="3" applyNumberFormat="1" applyFont="1" applyFill="1" applyBorder="1" applyAlignment="1">
      <alignment vertical="center"/>
    </xf>
    <xf numFmtId="41" fontId="15" fillId="0" borderId="2" xfId="3" applyNumberFormat="1" applyFont="1" applyFill="1" applyBorder="1" applyAlignment="1">
      <alignment horizontal="right" vertical="center"/>
    </xf>
    <xf numFmtId="41" fontId="14" fillId="0" borderId="2" xfId="2" applyNumberFormat="1" applyFont="1" applyFill="1" applyBorder="1" applyAlignment="1" applyProtection="1">
      <alignment horizontal="center" vertical="center"/>
    </xf>
    <xf numFmtId="41" fontId="14" fillId="0" borderId="2" xfId="3" applyNumberFormat="1" applyFont="1" applyFill="1" applyBorder="1" applyAlignment="1">
      <alignment horizontal="right" vertical="center"/>
    </xf>
    <xf numFmtId="177" fontId="14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vertical="center"/>
    </xf>
    <xf numFmtId="178" fontId="11" fillId="0" borderId="0" xfId="2" applyNumberFormat="1" applyFont="1" applyFill="1" applyAlignment="1">
      <alignment horizontal="right" vertical="center"/>
    </xf>
    <xf numFmtId="178" fontId="14" fillId="0" borderId="2" xfId="2" applyNumberFormat="1" applyFont="1" applyFill="1" applyBorder="1" applyAlignment="1">
      <alignment horizontal="right" vertical="center" wrapText="1"/>
    </xf>
    <xf numFmtId="178" fontId="14" fillId="0" borderId="2" xfId="2" applyNumberFormat="1" applyFont="1" applyFill="1" applyBorder="1" applyAlignment="1" applyProtection="1">
      <alignment horizontal="right" vertical="center"/>
    </xf>
    <xf numFmtId="179" fontId="10" fillId="0" borderId="2" xfId="0" applyNumberFormat="1" applyFont="1" applyFill="1" applyBorder="1" applyAlignment="1">
      <alignment horizontal="center" vertical="center" wrapText="1"/>
    </xf>
    <xf numFmtId="179" fontId="14" fillId="0" borderId="2" xfId="2" applyNumberFormat="1" applyFont="1" applyFill="1" applyBorder="1" applyAlignment="1">
      <alignment vertical="center" wrapText="1"/>
    </xf>
    <xf numFmtId="41" fontId="1" fillId="0" borderId="0" xfId="0" applyNumberFormat="1" applyFont="1" applyFill="1" applyAlignment="1">
      <alignment vertical="center"/>
    </xf>
    <xf numFmtId="41" fontId="1" fillId="0" borderId="0" xfId="0" applyNumberFormat="1" applyFont="1" applyFill="1" applyAlignment="1">
      <alignment horizontal="right" vertical="center"/>
    </xf>
    <xf numFmtId="10" fontId="1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10" fontId="14" fillId="0" borderId="4" xfId="0" applyNumberFormat="1" applyFont="1" applyFill="1" applyBorder="1" applyAlignment="1">
      <alignment horizontal="center" vertical="center" wrapText="1"/>
    </xf>
    <xf numFmtId="10" fontId="14" fillId="0" borderId="2" xfId="0" applyNumberFormat="1" applyFont="1" applyFill="1" applyBorder="1" applyAlignment="1">
      <alignment horizontal="center" vertical="center" wrapText="1"/>
    </xf>
    <xf numFmtId="41" fontId="14" fillId="0" borderId="2" xfId="2" applyNumberFormat="1" applyFont="1" applyFill="1" applyBorder="1" applyAlignment="1">
      <alignment horizontal="right" vertical="center" wrapText="1"/>
    </xf>
    <xf numFmtId="43" fontId="14" fillId="0" borderId="2" xfId="2" applyFont="1" applyFill="1" applyBorder="1" applyAlignment="1">
      <alignment vertical="center"/>
    </xf>
    <xf numFmtId="1" fontId="14" fillId="0" borderId="2" xfId="0" applyNumberFormat="1" applyFont="1" applyFill="1" applyBorder="1" applyAlignment="1" applyProtection="1">
      <alignment horizontal="left" vertical="center" indent="1"/>
      <protection locked="0"/>
    </xf>
    <xf numFmtId="1" fontId="14" fillId="0" borderId="2" xfId="0" applyNumberFormat="1" applyFont="1" applyFill="1" applyBorder="1" applyAlignment="1" applyProtection="1">
      <alignment horizontal="left" vertical="center" indent="2"/>
      <protection locked="0"/>
    </xf>
    <xf numFmtId="1" fontId="14" fillId="0" borderId="2" xfId="0" applyNumberFormat="1" applyFont="1" applyFill="1" applyBorder="1" applyAlignment="1" applyProtection="1">
      <alignment vertical="center"/>
      <protection locked="0"/>
    </xf>
    <xf numFmtId="41" fontId="14" fillId="0" borderId="4" xfId="2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1" fontId="15" fillId="0" borderId="2" xfId="2" applyNumberFormat="1" applyFont="1" applyFill="1" applyBorder="1" applyAlignment="1">
      <alignment horizontal="right" vertical="center" wrapText="1"/>
    </xf>
    <xf numFmtId="0" fontId="15" fillId="0" borderId="2" xfId="0" applyNumberFormat="1" applyFont="1" applyFill="1" applyBorder="1" applyAlignment="1" applyProtection="1">
      <alignment horizontal="left" vertical="center"/>
      <protection locked="0"/>
    </xf>
    <xf numFmtId="41" fontId="11" fillId="0" borderId="0" xfId="2" applyNumberFormat="1" applyFont="1" applyFill="1" applyBorder="1" applyAlignment="1">
      <alignment horizontal="right" vertical="center"/>
    </xf>
    <xf numFmtId="1" fontId="15" fillId="0" borderId="2" xfId="0" applyNumberFormat="1" applyFont="1" applyFill="1" applyBorder="1" applyAlignment="1" applyProtection="1">
      <alignment horizontal="left" vertical="center" indent="2"/>
      <protection locked="0"/>
    </xf>
    <xf numFmtId="0" fontId="14" fillId="0" borderId="0" xfId="0" applyFont="1" applyFill="1" applyAlignment="1">
      <alignment horizontal="left" vertical="center"/>
    </xf>
    <xf numFmtId="177" fontId="10" fillId="0" borderId="0" xfId="0" applyNumberFormat="1" applyFont="1" applyFill="1" applyAlignment="1">
      <alignment vertical="center"/>
    </xf>
    <xf numFmtId="178" fontId="10" fillId="0" borderId="0" xfId="2" applyNumberFormat="1" applyFont="1" applyFill="1" applyAlignment="1">
      <alignment horizontal="right" vertical="center"/>
    </xf>
    <xf numFmtId="0" fontId="25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178" fontId="10" fillId="0" borderId="0" xfId="0" applyNumberFormat="1" applyFont="1" applyFill="1" applyAlignment="1">
      <alignment horizontal="right" vertical="center" wrapText="1"/>
    </xf>
    <xf numFmtId="0" fontId="10" fillId="0" borderId="0" xfId="1" applyFont="1" applyFill="1">
      <alignment vertical="center"/>
    </xf>
    <xf numFmtId="41" fontId="14" fillId="0" borderId="2" xfId="2" applyNumberFormat="1" applyFont="1" applyFill="1" applyBorder="1" applyAlignment="1" applyProtection="1">
      <alignment vertical="center"/>
      <protection locked="0"/>
    </xf>
    <xf numFmtId="0" fontId="20" fillId="0" borderId="2" xfId="0" applyFont="1" applyFill="1" applyBorder="1" applyAlignment="1">
      <alignment vertical="center" wrapText="1"/>
    </xf>
    <xf numFmtId="41" fontId="15" fillId="0" borderId="2" xfId="2" applyNumberFormat="1" applyFont="1" applyFill="1" applyBorder="1" applyAlignment="1" applyProtection="1">
      <alignment horizontal="center" vertical="center"/>
    </xf>
    <xf numFmtId="178" fontId="15" fillId="0" borderId="2" xfId="2" applyNumberFormat="1" applyFont="1" applyFill="1" applyBorder="1" applyAlignment="1" applyProtection="1">
      <alignment horizontal="right" vertical="center"/>
    </xf>
    <xf numFmtId="179" fontId="1" fillId="0" borderId="0" xfId="0" applyNumberFormat="1" applyFont="1" applyFill="1" applyAlignment="1">
      <alignment vertical="center"/>
    </xf>
    <xf numFmtId="179" fontId="10" fillId="0" borderId="0" xfId="0" applyNumberFormat="1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left" vertical="center" wrapText="1"/>
    </xf>
    <xf numFmtId="41" fontId="15" fillId="0" borderId="2" xfId="2" applyNumberFormat="1" applyFont="1" applyFill="1" applyBorder="1" applyAlignment="1">
      <alignment vertical="center" wrapText="1"/>
    </xf>
    <xf numFmtId="179" fontId="15" fillId="0" borderId="2" xfId="2" applyNumberFormat="1" applyFont="1" applyFill="1" applyBorder="1" applyAlignment="1">
      <alignment vertical="center" wrapText="1"/>
    </xf>
    <xf numFmtId="43" fontId="1" fillId="0" borderId="2" xfId="2" applyNumberFormat="1" applyFont="1" applyFill="1" applyBorder="1" applyAlignment="1">
      <alignment vertical="center"/>
    </xf>
    <xf numFmtId="43" fontId="1" fillId="0" borderId="2" xfId="0" applyNumberFormat="1" applyFont="1" applyFill="1" applyBorder="1" applyAlignment="1">
      <alignment vertical="center"/>
    </xf>
    <xf numFmtId="0" fontId="2" fillId="0" borderId="2" xfId="0" applyFont="1" applyBorder="1"/>
    <xf numFmtId="0" fontId="1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76" fontId="11" fillId="0" borderId="2" xfId="6" applyNumberFormat="1" applyFont="1" applyFill="1" applyBorder="1" applyAlignment="1">
      <alignment horizontal="right" vertical="center"/>
    </xf>
    <xf numFmtId="180" fontId="0" fillId="0" borderId="2" xfId="0" applyNumberFormat="1" applyFill="1" applyBorder="1" applyAlignment="1">
      <alignment vertical="center"/>
    </xf>
    <xf numFmtId="41" fontId="14" fillId="0" borderId="2" xfId="3" applyNumberFormat="1" applyFont="1" applyFill="1" applyBorder="1" applyAlignment="1">
      <alignment vertical="center"/>
    </xf>
    <xf numFmtId="41" fontId="15" fillId="0" borderId="2" xfId="3" applyNumberFormat="1" applyFont="1" applyFill="1" applyBorder="1" applyAlignment="1" applyProtection="1">
      <alignment vertical="center"/>
    </xf>
    <xf numFmtId="176" fontId="11" fillId="0" borderId="2" xfId="3" applyNumberFormat="1" applyFont="1" applyFill="1" applyBorder="1" applyAlignment="1">
      <alignment vertical="center"/>
    </xf>
    <xf numFmtId="180" fontId="14" fillId="0" borderId="2" xfId="2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11" xfId="0" applyFont="1" applyFill="1" applyBorder="1"/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2" fillId="0" borderId="0" xfId="0" applyNumberFormat="1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</cellXfs>
  <cellStyles count="7">
    <cellStyle name="常规" xfId="0" builtinId="0"/>
    <cellStyle name="常规 2" xfId="5"/>
    <cellStyle name="常规 3" xfId="6"/>
    <cellStyle name="常规_Book2" xfId="1"/>
    <cellStyle name="千位分隔" xfId="2" builtinId="3"/>
    <cellStyle name="千位分隔 2" xfId="3"/>
    <cellStyle name="样式 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J17" sqref="J17"/>
    </sheetView>
  </sheetViews>
  <sheetFormatPr defaultColWidth="9" defaultRowHeight="14.25"/>
  <cols>
    <col min="1" max="1" width="9" style="3"/>
    <col min="2" max="2" width="7.75" style="3" customWidth="1"/>
    <col min="3" max="3" width="8.375" style="3" customWidth="1"/>
    <col min="4" max="7" width="9" style="3"/>
    <col min="8" max="8" width="10.875" style="3" customWidth="1"/>
    <col min="9" max="9" width="9.75" style="3" customWidth="1"/>
    <col min="10" max="10" width="18.875" style="3" customWidth="1"/>
    <col min="11" max="16384" width="9" style="3"/>
  </cols>
  <sheetData>
    <row r="1" spans="1:10" ht="21.75" customHeight="1">
      <c r="A1" s="137" t="s">
        <v>1094</v>
      </c>
      <c r="B1" s="137"/>
      <c r="C1" s="137"/>
      <c r="D1" s="1"/>
      <c r="E1" s="2"/>
      <c r="F1" s="2"/>
    </row>
    <row r="2" spans="1:10" ht="15.75" customHeight="1">
      <c r="A2" s="137"/>
      <c r="B2" s="137"/>
      <c r="C2" s="137"/>
      <c r="D2" s="1"/>
    </row>
    <row r="3" spans="1:10" ht="15.75" customHeight="1">
      <c r="A3" s="8"/>
      <c r="B3" s="8"/>
      <c r="C3" s="8"/>
      <c r="D3" s="1"/>
    </row>
    <row r="4" spans="1:10" ht="15.75" customHeight="1">
      <c r="A4" s="8"/>
      <c r="B4" s="8"/>
      <c r="C4" s="8"/>
      <c r="D4" s="1"/>
    </row>
    <row r="5" spans="1:10" ht="15.75" customHeight="1">
      <c r="A5" s="129"/>
      <c r="B5" s="129"/>
      <c r="C5" s="129"/>
      <c r="D5" s="1"/>
    </row>
    <row r="6" spans="1:10" ht="15.75" customHeight="1">
      <c r="A6" s="129"/>
      <c r="B6" s="129"/>
      <c r="C6" s="129"/>
      <c r="D6" s="1"/>
    </row>
    <row r="7" spans="1:10" ht="15.75" customHeight="1">
      <c r="A7" s="129"/>
      <c r="B7" s="129"/>
      <c r="C7" s="129"/>
      <c r="D7" s="1"/>
    </row>
    <row r="8" spans="1:10" ht="15.75" customHeight="1">
      <c r="A8" s="129"/>
      <c r="B8" s="129"/>
      <c r="C8" s="129"/>
      <c r="D8" s="1"/>
    </row>
    <row r="9" spans="1:10" ht="15.75" customHeight="1">
      <c r="A9" s="8"/>
      <c r="B9" s="8"/>
      <c r="C9" s="8"/>
      <c r="D9" s="1"/>
    </row>
    <row r="10" spans="1:10" ht="15.75" customHeight="1">
      <c r="A10" s="4"/>
      <c r="B10" s="4"/>
      <c r="C10" s="4"/>
    </row>
    <row r="11" spans="1:10" ht="15.75" customHeight="1">
      <c r="A11" s="4"/>
      <c r="B11" s="4"/>
      <c r="C11" s="4"/>
    </row>
    <row r="12" spans="1:10" ht="15.75" customHeight="1">
      <c r="A12" s="4"/>
      <c r="B12" s="4"/>
      <c r="C12" s="4"/>
    </row>
    <row r="13" spans="1:10" ht="72" customHeight="1">
      <c r="A13" s="138" t="s">
        <v>1102</v>
      </c>
      <c r="B13" s="138"/>
      <c r="C13" s="138"/>
      <c r="D13" s="138"/>
      <c r="E13" s="138"/>
      <c r="F13" s="138"/>
      <c r="G13" s="138"/>
      <c r="H13" s="138"/>
      <c r="I13" s="138"/>
      <c r="J13" s="138"/>
    </row>
    <row r="15" spans="1:10" ht="25.5">
      <c r="A15" s="136"/>
      <c r="B15" s="136"/>
      <c r="C15" s="136"/>
      <c r="D15" s="136"/>
      <c r="E15" s="136"/>
      <c r="F15" s="136"/>
      <c r="G15" s="136"/>
      <c r="H15" s="136"/>
      <c r="I15" s="136"/>
      <c r="J15" s="136"/>
    </row>
    <row r="16" spans="1:10" ht="18.75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pans="1:10" ht="18.75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spans="1:10" ht="18.75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spans="1:10" ht="18.75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24.95" customHeight="1">
      <c r="A20" s="5"/>
      <c r="B20" s="5"/>
      <c r="C20" s="6"/>
      <c r="D20" s="5"/>
      <c r="F20" s="5"/>
      <c r="G20" s="7"/>
      <c r="H20" s="7"/>
      <c r="I20" s="7"/>
      <c r="J20" s="5"/>
    </row>
    <row r="21" spans="1:10" ht="24.95" customHeight="1">
      <c r="A21" s="5"/>
      <c r="B21" s="5"/>
      <c r="C21" s="6"/>
      <c r="D21" s="5"/>
      <c r="F21" s="5"/>
      <c r="G21" s="7"/>
      <c r="H21" s="7"/>
      <c r="I21" s="7"/>
      <c r="J21" s="5"/>
    </row>
    <row r="22" spans="1:10" ht="24.95" customHeight="1">
      <c r="A22" s="5"/>
      <c r="B22" s="5"/>
      <c r="C22" s="6"/>
      <c r="D22" s="5"/>
      <c r="F22" s="5"/>
      <c r="G22" s="7"/>
      <c r="H22" s="7"/>
      <c r="I22" s="7"/>
      <c r="J22" s="5"/>
    </row>
    <row r="23" spans="1:10" ht="24.95" customHeight="1">
      <c r="A23" s="5"/>
      <c r="B23" s="5"/>
      <c r="C23" s="6"/>
      <c r="D23" s="5"/>
      <c r="F23" s="5"/>
      <c r="G23" s="7"/>
      <c r="H23" s="7"/>
      <c r="I23" s="7"/>
      <c r="J23" s="5"/>
    </row>
    <row r="24" spans="1:10" ht="18.75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spans="1:10" ht="18.7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ht="18.7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0" ht="18.7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8.75">
      <c r="B28" s="6"/>
      <c r="C28" s="5"/>
      <c r="E28" s="5"/>
      <c r="F28" s="5"/>
      <c r="G28" s="5"/>
      <c r="I28" s="40"/>
    </row>
  </sheetData>
  <mergeCells count="3">
    <mergeCell ref="A15:J15"/>
    <mergeCell ref="A1:C2"/>
    <mergeCell ref="A13:J13"/>
  </mergeCells>
  <phoneticPr fontId="3" type="noConversion"/>
  <printOptions horizontalCentered="1"/>
  <pageMargins left="0" right="0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zoomScale="80" zoomScaleNormal="80" workbookViewId="0">
      <pane ySplit="5" topLeftCell="A6" activePane="bottomLeft" state="frozen"/>
      <selection activeCell="N9" sqref="N9"/>
      <selection pane="bottomLeft" activeCell="A3" sqref="A3"/>
    </sheetView>
  </sheetViews>
  <sheetFormatPr defaultRowHeight="14.25"/>
  <cols>
    <col min="1" max="1" width="9.25" style="59" customWidth="1"/>
    <col min="2" max="2" width="21.25" style="59" customWidth="1"/>
    <col min="3" max="3" width="15.625" style="59" customWidth="1"/>
    <col min="4" max="4" width="14.5" style="59" customWidth="1"/>
    <col min="5" max="5" width="12.5" style="59" customWidth="1"/>
    <col min="6" max="6" width="7.5" style="59" customWidth="1"/>
    <col min="7" max="7" width="25.125" style="59" customWidth="1"/>
    <col min="8" max="8" width="14.125" style="59" customWidth="1"/>
    <col min="9" max="9" width="13.875" style="59" customWidth="1"/>
    <col min="10" max="11" width="13.25" style="59" customWidth="1"/>
    <col min="12" max="16384" width="9" style="59"/>
  </cols>
  <sheetData>
    <row r="1" spans="1:10" ht="27.75" customHeight="1">
      <c r="A1" s="59" t="s">
        <v>1095</v>
      </c>
    </row>
    <row r="2" spans="1:10" ht="22.9" customHeight="1">
      <c r="A2" s="144" t="s">
        <v>1101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23.25" customHeight="1">
      <c r="J3" s="47" t="s">
        <v>1053</v>
      </c>
    </row>
    <row r="4" spans="1:10" ht="17.649999999999999" customHeight="1">
      <c r="A4" s="139" t="s">
        <v>1054</v>
      </c>
      <c r="B4" s="141"/>
      <c r="C4" s="141"/>
      <c r="D4" s="141"/>
      <c r="E4" s="140"/>
      <c r="F4" s="139" t="s">
        <v>1055</v>
      </c>
      <c r="G4" s="142"/>
      <c r="H4" s="142"/>
      <c r="I4" s="142"/>
      <c r="J4" s="143"/>
    </row>
    <row r="5" spans="1:10" ht="31.9" customHeight="1">
      <c r="A5" s="60" t="s">
        <v>1056</v>
      </c>
      <c r="B5" s="127" t="s">
        <v>1057</v>
      </c>
      <c r="C5" s="61" t="s">
        <v>1058</v>
      </c>
      <c r="D5" s="61" t="s">
        <v>1059</v>
      </c>
      <c r="E5" s="62" t="s">
        <v>1060</v>
      </c>
      <c r="F5" s="60" t="s">
        <v>1056</v>
      </c>
      <c r="G5" s="127" t="s">
        <v>1057</v>
      </c>
      <c r="H5" s="61" t="s">
        <v>1058</v>
      </c>
      <c r="I5" s="61" t="s">
        <v>1059</v>
      </c>
      <c r="J5" s="62" t="s">
        <v>1060</v>
      </c>
    </row>
    <row r="6" spans="1:10" ht="19.5" customHeight="1">
      <c r="A6" s="63" t="s">
        <v>1061</v>
      </c>
      <c r="B6" s="63"/>
      <c r="C6" s="64">
        <f>龙口镇一般预算收入!C5</f>
        <v>11073.929999999998</v>
      </c>
      <c r="D6" s="64">
        <f>龙口镇一般预算收入!D5</f>
        <v>11540.5</v>
      </c>
      <c r="E6" s="124">
        <f>(D6/C6-1)*100</f>
        <v>4.2132287272901525</v>
      </c>
      <c r="F6" s="63" t="s">
        <v>1062</v>
      </c>
      <c r="G6" s="66"/>
      <c r="H6" s="57">
        <f>'龙口镇一般预算支出-功能'!C5</f>
        <v>16977.485809999998</v>
      </c>
      <c r="I6" s="57">
        <f>'龙口镇一般预算支出-功能'!D5</f>
        <v>14240</v>
      </c>
      <c r="J6" s="125">
        <f t="shared" ref="J6:J29" si="0">(I6/H6-1)*100</f>
        <v>-16.124212033725136</v>
      </c>
    </row>
    <row r="7" spans="1:10" ht="19.5" customHeight="1">
      <c r="A7" s="66">
        <v>101</v>
      </c>
      <c r="B7" s="67" t="s">
        <v>1063</v>
      </c>
      <c r="C7" s="68">
        <f>龙口镇一般预算收入!C6</f>
        <v>8650.9299999999985</v>
      </c>
      <c r="D7" s="68">
        <f>龙口镇一般预算收入!D6</f>
        <v>8490.5</v>
      </c>
      <c r="E7" s="65">
        <f t="shared" ref="E7:E11" si="1">(D7/C7-1)*100</f>
        <v>-1.854482697236004</v>
      </c>
      <c r="F7" s="128">
        <v>201</v>
      </c>
      <c r="G7" s="128" t="s">
        <v>18</v>
      </c>
      <c r="H7" s="69">
        <f>'龙口镇一般预算支出-功能'!C6</f>
        <v>3767.4269999999997</v>
      </c>
      <c r="I7" s="69">
        <f>'龙口镇一般预算支出-功能'!D6</f>
        <v>4154</v>
      </c>
      <c r="J7" s="74">
        <f t="shared" si="0"/>
        <v>10.260928745268338</v>
      </c>
    </row>
    <row r="8" spans="1:10" ht="19.5" customHeight="1">
      <c r="A8" s="66">
        <v>103</v>
      </c>
      <c r="B8" s="67" t="s">
        <v>1064</v>
      </c>
      <c r="C8" s="69">
        <f>龙口镇一般预算收入!C20</f>
        <v>2423</v>
      </c>
      <c r="D8" s="69">
        <f>龙口镇一般预算收入!D20</f>
        <v>3050</v>
      </c>
      <c r="E8" s="65">
        <f t="shared" si="1"/>
        <v>25.877011968633923</v>
      </c>
      <c r="F8" s="128">
        <v>203</v>
      </c>
      <c r="G8" s="128" t="s">
        <v>106</v>
      </c>
      <c r="H8" s="69">
        <f>'龙口镇一般预算支出-功能'!C259</f>
        <v>0</v>
      </c>
      <c r="I8" s="69">
        <f>'龙口镇一般预算支出-功能'!D259</f>
        <v>0</v>
      </c>
      <c r="J8" s="74"/>
    </row>
    <row r="9" spans="1:10" ht="19.5" customHeight="1">
      <c r="A9" s="70" t="s">
        <v>1065</v>
      </c>
      <c r="B9" s="63"/>
      <c r="C9" s="57">
        <f>龙口镇一般预算收入!C29</f>
        <v>6892.4858100000001</v>
      </c>
      <c r="D9" s="57">
        <f>龙口镇一般预算收入!D29</f>
        <v>3727.5</v>
      </c>
      <c r="E9" s="124">
        <f t="shared" si="1"/>
        <v>-45.919366354125287</v>
      </c>
      <c r="F9" s="128">
        <v>204</v>
      </c>
      <c r="G9" s="128" t="s">
        <v>116</v>
      </c>
      <c r="H9" s="69">
        <f>'龙口镇一般预算支出-功能'!C277</f>
        <v>217.44029999999998</v>
      </c>
      <c r="I9" s="69">
        <f>'龙口镇一般预算支出-功能'!D277</f>
        <v>319</v>
      </c>
      <c r="J9" s="74">
        <f t="shared" si="0"/>
        <v>46.706935190946687</v>
      </c>
    </row>
    <row r="10" spans="1:10" ht="19.5" customHeight="1">
      <c r="A10" s="66">
        <v>11001</v>
      </c>
      <c r="B10" s="67" t="s">
        <v>1066</v>
      </c>
      <c r="C10" s="69">
        <f>龙口镇一般预算收入!C30</f>
        <v>0</v>
      </c>
      <c r="D10" s="69">
        <f>龙口镇一般预算收入!D30</f>
        <v>276</v>
      </c>
      <c r="E10" s="65"/>
      <c r="F10" s="128">
        <v>205</v>
      </c>
      <c r="G10" s="128" t="s">
        <v>165</v>
      </c>
      <c r="H10" s="69">
        <f>'龙口镇一般预算支出-功能'!C398</f>
        <v>3720.7924999999996</v>
      </c>
      <c r="I10" s="69">
        <f>'龙口镇一般预算支出-功能'!D398</f>
        <v>3722</v>
      </c>
      <c r="J10" s="74">
        <f t="shared" si="0"/>
        <v>3.2452763759338588E-2</v>
      </c>
    </row>
    <row r="11" spans="1:10" ht="19.5" customHeight="1">
      <c r="A11" s="66">
        <v>11002</v>
      </c>
      <c r="B11" s="67" t="s">
        <v>1067</v>
      </c>
      <c r="C11" s="69">
        <f>龙口镇一般预算收入!C35</f>
        <v>6892.4858100000001</v>
      </c>
      <c r="D11" s="69">
        <f>龙口镇一般预算收入!D35</f>
        <v>3451.5</v>
      </c>
      <c r="E11" s="65">
        <f t="shared" si="1"/>
        <v>-49.92372715526853</v>
      </c>
      <c r="F11" s="128">
        <v>206</v>
      </c>
      <c r="G11" s="128" t="s">
        <v>204</v>
      </c>
      <c r="H11" s="69">
        <f>'龙口镇一般预算支出-功能'!C453</f>
        <v>0</v>
      </c>
      <c r="I11" s="69">
        <f>'龙口镇一般预算支出-功能'!D453</f>
        <v>0</v>
      </c>
      <c r="J11" s="74"/>
    </row>
    <row r="12" spans="1:10" ht="19.5" customHeight="1">
      <c r="A12" s="71">
        <v>11003</v>
      </c>
      <c r="B12" s="71" t="s">
        <v>1068</v>
      </c>
      <c r="C12" s="69">
        <f>龙口镇一般预算收入!C45</f>
        <v>0</v>
      </c>
      <c r="D12" s="69">
        <f>龙口镇一般预算收入!D45</f>
        <v>0</v>
      </c>
      <c r="E12" s="65"/>
      <c r="F12" s="128">
        <v>207</v>
      </c>
      <c r="G12" s="128" t="s">
        <v>1069</v>
      </c>
      <c r="H12" s="69">
        <f>'龙口镇一般预算支出-功能'!C507</f>
        <v>30.165099999999999</v>
      </c>
      <c r="I12" s="69">
        <f>'龙口镇一般预算支出-功能'!D507</f>
        <v>27</v>
      </c>
      <c r="J12" s="74">
        <f t="shared" si="0"/>
        <v>-10.492589117887885</v>
      </c>
    </row>
    <row r="13" spans="1:10" ht="19.5" customHeight="1">
      <c r="A13" s="72" t="s">
        <v>1070</v>
      </c>
      <c r="B13" s="72"/>
      <c r="C13" s="57">
        <f>龙口镇一般预算收入!C46</f>
        <v>0</v>
      </c>
      <c r="D13" s="57">
        <f>龙口镇一般预算收入!D46</f>
        <v>0</v>
      </c>
      <c r="E13" s="124"/>
      <c r="F13" s="128">
        <v>208</v>
      </c>
      <c r="G13" s="128" t="s">
        <v>1071</v>
      </c>
      <c r="H13" s="69">
        <f>'龙口镇一般预算支出-功能'!C556</f>
        <v>4101.3240100000003</v>
      </c>
      <c r="I13" s="69">
        <f>'龙口镇一般预算支出-功能'!D556</f>
        <v>3177</v>
      </c>
      <c r="J13" s="74">
        <f t="shared" si="0"/>
        <v>-22.537210124005792</v>
      </c>
    </row>
    <row r="14" spans="1:10" ht="19.5" customHeight="1">
      <c r="A14" s="70" t="s">
        <v>1072</v>
      </c>
      <c r="B14" s="63"/>
      <c r="C14" s="57">
        <f>龙口镇一般预算收入!C49</f>
        <v>0</v>
      </c>
      <c r="D14" s="57">
        <f>龙口镇一般预算收入!D49</f>
        <v>150</v>
      </c>
      <c r="E14" s="124"/>
      <c r="F14" s="128">
        <v>210</v>
      </c>
      <c r="G14" s="128" t="s">
        <v>1073</v>
      </c>
      <c r="H14" s="69">
        <f>'龙口镇一般预算支出-功能'!C670</f>
        <v>2112.0425999999998</v>
      </c>
      <c r="I14" s="69">
        <f>'龙口镇一般预算支出-功能'!D670</f>
        <v>2298</v>
      </c>
      <c r="J14" s="74">
        <f t="shared" si="0"/>
        <v>8.8046235431046718</v>
      </c>
    </row>
    <row r="15" spans="1:10" ht="19.5" customHeight="1">
      <c r="A15" s="70" t="s">
        <v>1074</v>
      </c>
      <c r="B15" s="63"/>
      <c r="C15" s="57">
        <f>龙口镇一般预算收入!C51</f>
        <v>0</v>
      </c>
      <c r="D15" s="57">
        <f>龙口镇一般预算收入!D51</f>
        <v>0</v>
      </c>
      <c r="E15" s="124"/>
      <c r="F15" s="128">
        <v>211</v>
      </c>
      <c r="G15" s="128" t="s">
        <v>396</v>
      </c>
      <c r="H15" s="69">
        <f>'龙口镇一般预算支出-功能'!C742</f>
        <v>34.730000000000004</v>
      </c>
      <c r="I15" s="69">
        <f>'龙口镇一般预算支出-功能'!D742</f>
        <v>0</v>
      </c>
      <c r="J15" s="74">
        <f t="shared" si="0"/>
        <v>-100</v>
      </c>
    </row>
    <row r="16" spans="1:10" ht="19.5" customHeight="1">
      <c r="A16" s="73"/>
      <c r="B16" s="73"/>
      <c r="C16" s="73"/>
      <c r="D16" s="73"/>
      <c r="E16" s="73"/>
      <c r="F16" s="128">
        <v>212</v>
      </c>
      <c r="G16" s="128" t="s">
        <v>1075</v>
      </c>
      <c r="H16" s="69">
        <f>'龙口镇一般预算支出-功能'!C790</f>
        <v>552.13220000000001</v>
      </c>
      <c r="I16" s="69">
        <f>'龙口镇一般预算支出-功能'!D790</f>
        <v>181</v>
      </c>
      <c r="J16" s="74">
        <f t="shared" si="0"/>
        <v>-67.217995979948284</v>
      </c>
    </row>
    <row r="17" spans="1:10" ht="19.5" customHeight="1">
      <c r="A17" s="73"/>
      <c r="B17" s="73"/>
      <c r="C17" s="73"/>
      <c r="D17" s="73"/>
      <c r="E17" s="73"/>
      <c r="F17" s="128">
        <v>213</v>
      </c>
      <c r="G17" s="128" t="s">
        <v>1076</v>
      </c>
      <c r="H17" s="69">
        <f>'龙口镇一般预算支出-功能'!C814</f>
        <v>2117.5857000000001</v>
      </c>
      <c r="I17" s="69">
        <f>'龙口镇一般预算支出-功能'!D814</f>
        <v>183</v>
      </c>
      <c r="J17" s="74">
        <f t="shared" si="0"/>
        <v>-91.358082933786349</v>
      </c>
    </row>
    <row r="18" spans="1:10" ht="19.5" customHeight="1">
      <c r="A18" s="73"/>
      <c r="B18" s="73"/>
      <c r="C18" s="73"/>
      <c r="D18" s="73"/>
      <c r="E18" s="73"/>
      <c r="F18" s="128">
        <v>214</v>
      </c>
      <c r="G18" s="128" t="s">
        <v>1077</v>
      </c>
      <c r="H18" s="69">
        <f>'龙口镇一般预算支出-功能'!C930</f>
        <v>154.88489999999999</v>
      </c>
      <c r="I18" s="69">
        <f>'龙口镇一般预算支出-功能'!D930</f>
        <v>0</v>
      </c>
      <c r="J18" s="74">
        <f t="shared" si="0"/>
        <v>-100</v>
      </c>
    </row>
    <row r="19" spans="1:10" ht="19.5" customHeight="1">
      <c r="A19" s="73"/>
      <c r="B19" s="73"/>
      <c r="C19" s="73"/>
      <c r="D19" s="73"/>
      <c r="E19" s="73"/>
      <c r="F19" s="128">
        <v>215</v>
      </c>
      <c r="G19" s="128" t="s">
        <v>1078</v>
      </c>
      <c r="H19" s="69">
        <f>'龙口镇一般预算支出-功能'!C977</f>
        <v>5.3148</v>
      </c>
      <c r="I19" s="69">
        <f>'龙口镇一般预算支出-功能'!D977</f>
        <v>22</v>
      </c>
      <c r="J19" s="74">
        <f t="shared" si="0"/>
        <v>313.93843606532704</v>
      </c>
    </row>
    <row r="20" spans="1:10" ht="19.5" customHeight="1">
      <c r="A20" s="73"/>
      <c r="B20" s="73"/>
      <c r="C20" s="73"/>
      <c r="D20" s="73"/>
      <c r="E20" s="73"/>
      <c r="F20" s="128">
        <v>216</v>
      </c>
      <c r="G20" s="128" t="s">
        <v>1079</v>
      </c>
      <c r="H20" s="69">
        <f>'龙口镇一般预算支出-功能'!C1023</f>
        <v>25.810099999999998</v>
      </c>
      <c r="I20" s="69">
        <f>'龙口镇一般预算支出-功能'!D1023</f>
        <v>0</v>
      </c>
      <c r="J20" s="74">
        <f t="shared" si="0"/>
        <v>-100</v>
      </c>
    </row>
    <row r="21" spans="1:10" ht="19.5" customHeight="1">
      <c r="A21" s="73"/>
      <c r="B21" s="73"/>
      <c r="C21" s="73"/>
      <c r="D21" s="73"/>
      <c r="E21" s="73"/>
      <c r="F21" s="128">
        <v>217</v>
      </c>
      <c r="G21" s="128" t="s">
        <v>1080</v>
      </c>
      <c r="H21" s="69">
        <f>'龙口镇一般预算支出-功能'!C1050</f>
        <v>0</v>
      </c>
      <c r="I21" s="69">
        <f>'龙口镇一般预算支出-功能'!D1050</f>
        <v>0</v>
      </c>
      <c r="J21" s="74"/>
    </row>
    <row r="22" spans="1:10" ht="19.5" customHeight="1">
      <c r="A22" s="73"/>
      <c r="B22" s="73"/>
      <c r="C22" s="73"/>
      <c r="D22" s="73"/>
      <c r="E22" s="73"/>
      <c r="F22" s="128">
        <v>220</v>
      </c>
      <c r="G22" s="128" t="s">
        <v>1081</v>
      </c>
      <c r="H22" s="69">
        <f>'龙口镇一般预算支出-功能'!C1053</f>
        <v>0</v>
      </c>
      <c r="I22" s="69">
        <f>'龙口镇一般预算支出-功能'!D1053</f>
        <v>0</v>
      </c>
      <c r="J22" s="74"/>
    </row>
    <row r="23" spans="1:10" ht="19.5" customHeight="1">
      <c r="A23" s="73"/>
      <c r="B23" s="73"/>
      <c r="C23" s="73"/>
      <c r="D23" s="73"/>
      <c r="E23" s="73"/>
      <c r="F23" s="128">
        <v>221</v>
      </c>
      <c r="G23" s="128" t="s">
        <v>1082</v>
      </c>
      <c r="H23" s="69">
        <f>'龙口镇一般预算支出-功能'!C1091</f>
        <v>137.8366</v>
      </c>
      <c r="I23" s="69">
        <f>'龙口镇一般预算支出-功能'!D1091</f>
        <v>157</v>
      </c>
      <c r="J23" s="74">
        <f t="shared" si="0"/>
        <v>13.902983677774984</v>
      </c>
    </row>
    <row r="24" spans="1:10" ht="19.5" customHeight="1">
      <c r="A24" s="73"/>
      <c r="B24" s="73"/>
      <c r="C24" s="73"/>
      <c r="D24" s="73"/>
      <c r="E24" s="73"/>
      <c r="F24" s="128">
        <v>222</v>
      </c>
      <c r="G24" s="128" t="s">
        <v>1083</v>
      </c>
      <c r="H24" s="69">
        <f>'龙口镇一般预算支出-功能'!C1109</f>
        <v>0</v>
      </c>
      <c r="I24" s="69">
        <f>'龙口镇一般预算支出-功能'!D1109</f>
        <v>0</v>
      </c>
      <c r="J24" s="74"/>
    </row>
    <row r="25" spans="1:10" ht="19.5" customHeight="1">
      <c r="A25" s="73"/>
      <c r="B25" s="73"/>
      <c r="C25" s="73"/>
      <c r="D25" s="73"/>
      <c r="E25" s="73"/>
      <c r="F25" s="128">
        <v>227</v>
      </c>
      <c r="G25" s="128" t="s">
        <v>1084</v>
      </c>
      <c r="H25" s="69">
        <f>'龙口镇一般预算支出-功能'!C1147</f>
        <v>0</v>
      </c>
      <c r="I25" s="69">
        <f>'龙口镇一般预算支出-功能'!D1147</f>
        <v>0</v>
      </c>
      <c r="J25" s="74"/>
    </row>
    <row r="26" spans="1:10" ht="19.5" customHeight="1">
      <c r="A26" s="73"/>
      <c r="B26" s="73"/>
      <c r="C26" s="73"/>
      <c r="D26" s="73"/>
      <c r="E26" s="73"/>
      <c r="F26" s="128">
        <v>229</v>
      </c>
      <c r="G26" s="128" t="s">
        <v>1085</v>
      </c>
      <c r="H26" s="69">
        <f>'龙口镇一般预算支出-功能'!C1148</f>
        <v>0</v>
      </c>
      <c r="I26" s="69">
        <f>'龙口镇一般预算支出-功能'!D1148</f>
        <v>0</v>
      </c>
      <c r="J26" s="74"/>
    </row>
    <row r="27" spans="1:10" ht="19.5" customHeight="1">
      <c r="A27" s="73"/>
      <c r="B27" s="73"/>
      <c r="C27" s="73"/>
      <c r="D27" s="73"/>
      <c r="E27" s="73"/>
      <c r="F27" s="128">
        <v>232</v>
      </c>
      <c r="G27" s="128" t="s">
        <v>1086</v>
      </c>
      <c r="H27" s="69">
        <f>'龙口镇一般预算支出-功能'!C1152</f>
        <v>0</v>
      </c>
      <c r="I27" s="69">
        <f>'龙口镇一般预算支出-功能'!D1152</f>
        <v>0</v>
      </c>
      <c r="J27" s="74"/>
    </row>
    <row r="28" spans="1:10" ht="19.5" customHeight="1">
      <c r="A28" s="73"/>
      <c r="B28" s="73"/>
      <c r="C28" s="73"/>
      <c r="D28" s="73"/>
      <c r="E28" s="73"/>
      <c r="F28" s="128">
        <v>233</v>
      </c>
      <c r="G28" s="128" t="s">
        <v>1087</v>
      </c>
      <c r="H28" s="69">
        <f>'龙口镇一般预算支出-功能'!C1156</f>
        <v>0</v>
      </c>
      <c r="I28" s="69">
        <f>'龙口镇一般预算支出-功能'!D1156</f>
        <v>0</v>
      </c>
      <c r="J28" s="74"/>
    </row>
    <row r="29" spans="1:10" ht="19.5" customHeight="1">
      <c r="A29" s="73"/>
      <c r="B29" s="73"/>
      <c r="C29" s="73"/>
      <c r="D29" s="73"/>
      <c r="E29" s="73"/>
      <c r="F29" s="70" t="s">
        <v>1088</v>
      </c>
      <c r="G29" s="73"/>
      <c r="H29" s="57">
        <f>'龙口镇一般预算支出-功能'!C1158</f>
        <v>989</v>
      </c>
      <c r="I29" s="57">
        <f>'龙口镇一般预算支出-功能'!D1158</f>
        <v>1178</v>
      </c>
      <c r="J29" s="125">
        <f t="shared" si="0"/>
        <v>19.110212335692612</v>
      </c>
    </row>
    <row r="30" spans="1:10" ht="19.5" customHeight="1">
      <c r="A30" s="126"/>
      <c r="B30" s="126"/>
      <c r="C30" s="126"/>
      <c r="D30" s="126"/>
      <c r="E30" s="126"/>
      <c r="F30" s="70" t="s">
        <v>1089</v>
      </c>
      <c r="G30" s="73"/>
      <c r="H30" s="57">
        <f>'龙口镇一般预算支出-功能'!C1164</f>
        <v>0</v>
      </c>
      <c r="I30" s="57">
        <f>'龙口镇一般预算支出-功能'!D1164</f>
        <v>0</v>
      </c>
      <c r="J30" s="125"/>
    </row>
    <row r="31" spans="1:10" ht="19.5" customHeight="1">
      <c r="A31" s="126"/>
      <c r="B31" s="126"/>
      <c r="C31" s="126"/>
      <c r="D31" s="126"/>
      <c r="E31" s="126"/>
      <c r="F31" s="70" t="s">
        <v>1090</v>
      </c>
      <c r="G31" s="73"/>
      <c r="H31" s="57">
        <f>'龙口镇一般预算支出-功能'!C1167</f>
        <v>0</v>
      </c>
      <c r="I31" s="57">
        <f>'龙口镇一般预算支出-功能'!D1167</f>
        <v>0</v>
      </c>
      <c r="J31" s="125"/>
    </row>
    <row r="32" spans="1:10" ht="19.5" customHeight="1">
      <c r="A32" s="126"/>
      <c r="B32" s="126"/>
      <c r="C32" s="126"/>
      <c r="D32" s="126"/>
      <c r="E32" s="126"/>
      <c r="F32" s="70" t="s">
        <v>1091</v>
      </c>
      <c r="G32" s="73"/>
      <c r="H32" s="57">
        <f>'龙口镇一般预算支出-功能'!C1169</f>
        <v>0</v>
      </c>
      <c r="I32" s="57">
        <f>'龙口镇一般预算支出-功能'!D1169</f>
        <v>0</v>
      </c>
      <c r="J32" s="125"/>
    </row>
    <row r="33" spans="1:10" ht="19.5" customHeight="1">
      <c r="A33" s="139" t="s">
        <v>1092</v>
      </c>
      <c r="B33" s="140"/>
      <c r="C33" s="58">
        <f>C6+C9+C13+C14+C15</f>
        <v>17966.415809999999</v>
      </c>
      <c r="D33" s="58">
        <f>D6+D9+D13+D14+D15</f>
        <v>15418</v>
      </c>
      <c r="E33" s="124">
        <f>(D33/C33-1)*100</f>
        <v>-14.18433056960402</v>
      </c>
      <c r="F33" s="139" t="s">
        <v>1093</v>
      </c>
      <c r="G33" s="140"/>
      <c r="H33" s="58">
        <f>H6+H29+H30+H31+H32</f>
        <v>17966.485809999998</v>
      </c>
      <c r="I33" s="58">
        <f>I6+I29+I30+I31+I32</f>
        <v>15418</v>
      </c>
      <c r="J33" s="125">
        <f>(I33/H33-1)*100</f>
        <v>-14.18466491973367</v>
      </c>
    </row>
  </sheetData>
  <autoFilter ref="A5:J33"/>
  <mergeCells count="5">
    <mergeCell ref="A33:B33"/>
    <mergeCell ref="F33:G33"/>
    <mergeCell ref="A4:E4"/>
    <mergeCell ref="F4:J4"/>
    <mergeCell ref="A2:J2"/>
  </mergeCells>
  <phoneticPr fontId="3" type="noConversion"/>
  <printOptions horizontalCentered="1"/>
  <pageMargins left="0.19685039370078741" right="0.19685039370078741" top="0.15748031496062992" bottom="0.59055118110236227" header="0.31496062992125984" footer="0.31496062992125984"/>
  <pageSetup paperSize="9" scale="77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8"/>
  <sheetViews>
    <sheetView workbookViewId="0">
      <pane xSplit="2" ySplit="5" topLeftCell="C6" activePane="bottomRight" state="frozen"/>
      <selection activeCell="P31" sqref="P31"/>
      <selection pane="topRight" activeCell="P31" sqref="P31"/>
      <selection pane="bottomLeft" activeCell="P31" sqref="P31"/>
      <selection pane="bottomRight" activeCell="D8" sqref="D8"/>
    </sheetView>
  </sheetViews>
  <sheetFormatPr defaultColWidth="9" defaultRowHeight="15" customHeight="1"/>
  <cols>
    <col min="1" max="1" width="11.25" style="56" customWidth="1"/>
    <col min="2" max="2" width="37.25" style="56" customWidth="1"/>
    <col min="3" max="4" width="13.25" style="90" customWidth="1"/>
    <col min="5" max="5" width="12" style="91" bestFit="1" customWidth="1"/>
    <col min="6" max="6" width="11.125" style="92" customWidth="1"/>
    <col min="7" max="16384" width="9" style="56"/>
  </cols>
  <sheetData>
    <row r="1" spans="1:7" ht="15" customHeight="1">
      <c r="A1" s="41" t="s">
        <v>1096</v>
      </c>
    </row>
    <row r="2" spans="1:7" ht="27" customHeight="1">
      <c r="A2" s="145" t="s">
        <v>1100</v>
      </c>
      <c r="B2" s="145"/>
      <c r="C2" s="145"/>
      <c r="D2" s="145"/>
      <c r="E2" s="145"/>
      <c r="F2" s="145"/>
    </row>
    <row r="3" spans="1:7" ht="22.15" customHeight="1">
      <c r="F3" s="93" t="s">
        <v>0</v>
      </c>
    </row>
    <row r="4" spans="1:7" s="12" customFormat="1" ht="36" customHeight="1">
      <c r="A4" s="83" t="s">
        <v>15</v>
      </c>
      <c r="B4" s="83" t="s">
        <v>16</v>
      </c>
      <c r="C4" s="75" t="s">
        <v>1050</v>
      </c>
      <c r="D4" s="46" t="s">
        <v>972</v>
      </c>
      <c r="E4" s="94" t="s">
        <v>7</v>
      </c>
      <c r="F4" s="95" t="s">
        <v>8</v>
      </c>
    </row>
    <row r="5" spans="1:7" s="12" customFormat="1" ht="19.899999999999999" customHeight="1">
      <c r="A5" s="16" t="s">
        <v>3</v>
      </c>
      <c r="B5" s="16"/>
      <c r="C5" s="23">
        <f>C6+C20</f>
        <v>11073.929999999998</v>
      </c>
      <c r="D5" s="23">
        <f>D6+D20</f>
        <v>11540.5</v>
      </c>
      <c r="E5" s="96">
        <f>D5-C5</f>
        <v>466.57000000000153</v>
      </c>
      <c r="F5" s="97">
        <f>E5/C5*100</f>
        <v>4.2132287272901454</v>
      </c>
    </row>
    <row r="6" spans="1:7" s="10" customFormat="1" ht="19.899999999999999" customHeight="1">
      <c r="A6" s="39">
        <v>101</v>
      </c>
      <c r="B6" s="16" t="s">
        <v>909</v>
      </c>
      <c r="C6" s="23">
        <f>SUM(C7:C19)</f>
        <v>8650.9299999999985</v>
      </c>
      <c r="D6" s="23">
        <f>SUM(D7:D19)</f>
        <v>8490.5</v>
      </c>
      <c r="E6" s="96">
        <f t="shared" ref="E6:E56" si="0">D6-C6</f>
        <v>-160.42999999999847</v>
      </c>
      <c r="F6" s="97">
        <f t="shared" ref="F6:F56" si="1">E6/C6*100</f>
        <v>-1.8544826972360022</v>
      </c>
      <c r="G6" s="13"/>
    </row>
    <row r="7" spans="1:7" s="9" customFormat="1" ht="19.899999999999999" customHeight="1">
      <c r="A7" s="42">
        <v>10101</v>
      </c>
      <c r="B7" s="34" t="s">
        <v>910</v>
      </c>
      <c r="C7" s="78">
        <v>3904.14</v>
      </c>
      <c r="D7" s="130">
        <v>3705</v>
      </c>
      <c r="E7" s="103">
        <f t="shared" si="0"/>
        <v>-199.13999999999987</v>
      </c>
      <c r="F7" s="55">
        <f t="shared" si="1"/>
        <v>-5.1007392152945297</v>
      </c>
    </row>
    <row r="8" spans="1:7" s="9" customFormat="1" ht="19.899999999999999" customHeight="1">
      <c r="A8" s="42">
        <v>10103</v>
      </c>
      <c r="B8" s="34" t="s">
        <v>911</v>
      </c>
      <c r="C8" s="78">
        <v>0.18</v>
      </c>
      <c r="D8" s="130"/>
      <c r="E8" s="103">
        <f t="shared" si="0"/>
        <v>-0.18</v>
      </c>
      <c r="F8" s="55">
        <f t="shared" si="1"/>
        <v>-100</v>
      </c>
    </row>
    <row r="9" spans="1:7" s="9" customFormat="1" ht="19.899999999999999" customHeight="1">
      <c r="A9" s="42">
        <v>10104</v>
      </c>
      <c r="B9" s="34" t="s">
        <v>912</v>
      </c>
      <c r="C9" s="78">
        <v>693.48</v>
      </c>
      <c r="D9" s="130">
        <v>692.5</v>
      </c>
      <c r="E9" s="103">
        <f t="shared" si="0"/>
        <v>-0.98000000000001819</v>
      </c>
      <c r="F9" s="55">
        <f t="shared" si="1"/>
        <v>-0.14131626002192108</v>
      </c>
    </row>
    <row r="10" spans="1:7" s="9" customFormat="1" ht="19.899999999999999" customHeight="1">
      <c r="A10" s="42">
        <v>10106</v>
      </c>
      <c r="B10" s="34" t="s">
        <v>913</v>
      </c>
      <c r="C10" s="78">
        <v>174.77</v>
      </c>
      <c r="D10" s="130">
        <v>163</v>
      </c>
      <c r="E10" s="103">
        <f t="shared" si="0"/>
        <v>-11.77000000000001</v>
      </c>
      <c r="F10" s="55">
        <f t="shared" si="1"/>
        <v>-6.7345654288493497</v>
      </c>
    </row>
    <row r="11" spans="1:7" s="9" customFormat="1" ht="19.899999999999999" customHeight="1">
      <c r="A11" s="42">
        <v>10107</v>
      </c>
      <c r="B11" s="34" t="s">
        <v>914</v>
      </c>
      <c r="C11" s="78">
        <v>57.05</v>
      </c>
      <c r="D11" s="130">
        <v>48</v>
      </c>
      <c r="E11" s="103">
        <f t="shared" si="0"/>
        <v>-9.0499999999999972</v>
      </c>
      <c r="F11" s="55">
        <f t="shared" si="1"/>
        <v>-15.863277826468005</v>
      </c>
    </row>
    <row r="12" spans="1:7" s="9" customFormat="1" ht="19.899999999999999" customHeight="1">
      <c r="A12" s="42">
        <v>10109</v>
      </c>
      <c r="B12" s="34" t="s">
        <v>915</v>
      </c>
      <c r="C12" s="78">
        <v>1627.12</v>
      </c>
      <c r="D12" s="130">
        <v>1783</v>
      </c>
      <c r="E12" s="103">
        <f t="shared" si="0"/>
        <v>155.88000000000011</v>
      </c>
      <c r="F12" s="55">
        <f t="shared" si="1"/>
        <v>9.5801170165691598</v>
      </c>
    </row>
    <row r="13" spans="1:7" s="9" customFormat="1" ht="19.899999999999999" customHeight="1">
      <c r="A13" s="42">
        <v>10110</v>
      </c>
      <c r="B13" s="34" t="s">
        <v>916</v>
      </c>
      <c r="C13" s="78">
        <v>510.88</v>
      </c>
      <c r="D13" s="130">
        <v>354</v>
      </c>
      <c r="E13" s="103">
        <f t="shared" si="0"/>
        <v>-156.88</v>
      </c>
      <c r="F13" s="55">
        <f t="shared" si="1"/>
        <v>-30.707798308800498</v>
      </c>
    </row>
    <row r="14" spans="1:7" s="9" customFormat="1" ht="19.899999999999999" customHeight="1">
      <c r="A14" s="42">
        <v>10111</v>
      </c>
      <c r="B14" s="34" t="s">
        <v>917</v>
      </c>
      <c r="C14" s="78">
        <v>175.07</v>
      </c>
      <c r="D14" s="130">
        <v>154</v>
      </c>
      <c r="E14" s="103">
        <f t="shared" si="0"/>
        <v>-21.069999999999993</v>
      </c>
      <c r="F14" s="55">
        <f t="shared" si="1"/>
        <v>-12.035185925629746</v>
      </c>
    </row>
    <row r="15" spans="1:7" s="9" customFormat="1" ht="19.899999999999999" customHeight="1">
      <c r="A15" s="42">
        <v>10112</v>
      </c>
      <c r="B15" s="34" t="s">
        <v>918</v>
      </c>
      <c r="C15" s="78">
        <v>1058.97</v>
      </c>
      <c r="D15" s="130">
        <v>1168</v>
      </c>
      <c r="E15" s="103">
        <f t="shared" si="0"/>
        <v>109.02999999999997</v>
      </c>
      <c r="F15" s="55">
        <f t="shared" si="1"/>
        <v>10.295853518041111</v>
      </c>
    </row>
    <row r="16" spans="1:7" s="9" customFormat="1" ht="19.899999999999999" customHeight="1">
      <c r="A16" s="42">
        <v>10113</v>
      </c>
      <c r="B16" s="34" t="s">
        <v>919</v>
      </c>
      <c r="C16" s="78">
        <v>228.89</v>
      </c>
      <c r="D16" s="130">
        <v>36</v>
      </c>
      <c r="E16" s="103">
        <f t="shared" si="0"/>
        <v>-192.89</v>
      </c>
      <c r="F16" s="55">
        <f t="shared" si="1"/>
        <v>-84.271921010092186</v>
      </c>
    </row>
    <row r="17" spans="1:6" s="9" customFormat="1" ht="19.899999999999999" customHeight="1">
      <c r="A17" s="42">
        <v>10114</v>
      </c>
      <c r="B17" s="34" t="s">
        <v>920</v>
      </c>
      <c r="C17" s="78">
        <v>220.38</v>
      </c>
      <c r="D17" s="130">
        <v>270</v>
      </c>
      <c r="E17" s="103">
        <f t="shared" si="0"/>
        <v>49.620000000000005</v>
      </c>
      <c r="F17" s="55">
        <f t="shared" si="1"/>
        <v>22.515654778110537</v>
      </c>
    </row>
    <row r="18" spans="1:6" s="9" customFormat="1" ht="19.899999999999999" customHeight="1">
      <c r="A18" s="42">
        <v>10118</v>
      </c>
      <c r="B18" s="34" t="s">
        <v>921</v>
      </c>
      <c r="C18" s="131"/>
      <c r="D18" s="130">
        <v>117</v>
      </c>
      <c r="E18" s="103">
        <f t="shared" si="0"/>
        <v>117</v>
      </c>
      <c r="F18" s="55"/>
    </row>
    <row r="19" spans="1:6" s="9" customFormat="1" ht="19.899999999999999" customHeight="1">
      <c r="A19" s="42">
        <v>10119</v>
      </c>
      <c r="B19" s="34" t="s">
        <v>922</v>
      </c>
      <c r="C19" s="78"/>
      <c r="D19" s="130"/>
      <c r="E19" s="103">
        <f t="shared" si="0"/>
        <v>0</v>
      </c>
      <c r="F19" s="55"/>
    </row>
    <row r="20" spans="1:6" s="10" customFormat="1" ht="19.899999999999999" customHeight="1">
      <c r="A20" s="39">
        <v>103</v>
      </c>
      <c r="B20" s="16" t="s">
        <v>923</v>
      </c>
      <c r="C20" s="23">
        <f>SUM(C21:C28)</f>
        <v>2423</v>
      </c>
      <c r="D20" s="23">
        <f>SUM(D21:D28)</f>
        <v>3050</v>
      </c>
      <c r="E20" s="96">
        <f t="shared" si="0"/>
        <v>627</v>
      </c>
      <c r="F20" s="97">
        <f t="shared" si="1"/>
        <v>25.877011968633923</v>
      </c>
    </row>
    <row r="21" spans="1:6" s="9" customFormat="1" ht="19.899999999999999" customHeight="1">
      <c r="A21" s="42">
        <v>10302</v>
      </c>
      <c r="B21" s="34" t="s">
        <v>925</v>
      </c>
      <c r="C21" s="78"/>
      <c r="D21" s="48">
        <v>250</v>
      </c>
      <c r="E21" s="103">
        <f t="shared" si="0"/>
        <v>250</v>
      </c>
      <c r="F21" s="55"/>
    </row>
    <row r="22" spans="1:6" s="9" customFormat="1" ht="19.899999999999999" customHeight="1">
      <c r="A22" s="42">
        <v>10304</v>
      </c>
      <c r="B22" s="34" t="s">
        <v>926</v>
      </c>
      <c r="C22" s="78"/>
      <c r="D22" s="48"/>
      <c r="E22" s="103">
        <f t="shared" si="0"/>
        <v>0</v>
      </c>
      <c r="F22" s="55"/>
    </row>
    <row r="23" spans="1:6" s="9" customFormat="1" ht="19.899999999999999" customHeight="1">
      <c r="A23" s="42">
        <v>10305</v>
      </c>
      <c r="B23" s="34" t="s">
        <v>927</v>
      </c>
      <c r="C23" s="78"/>
      <c r="D23" s="48"/>
      <c r="E23" s="103">
        <f t="shared" si="0"/>
        <v>0</v>
      </c>
      <c r="F23" s="55"/>
    </row>
    <row r="24" spans="1:6" s="9" customFormat="1" ht="19.899999999999999" customHeight="1">
      <c r="A24" s="42">
        <v>10306</v>
      </c>
      <c r="B24" s="34" t="s">
        <v>928</v>
      </c>
      <c r="C24" s="78"/>
      <c r="D24" s="48"/>
      <c r="E24" s="103">
        <f t="shared" si="0"/>
        <v>0</v>
      </c>
      <c r="F24" s="55"/>
    </row>
    <row r="25" spans="1:6" s="9" customFormat="1" ht="19.899999999999999" customHeight="1">
      <c r="A25" s="42">
        <v>10307</v>
      </c>
      <c r="B25" s="34" t="s">
        <v>929</v>
      </c>
      <c r="C25" s="78">
        <v>2423</v>
      </c>
      <c r="D25" s="48">
        <v>2800</v>
      </c>
      <c r="E25" s="103">
        <f t="shared" si="0"/>
        <v>377</v>
      </c>
      <c r="F25" s="55">
        <f t="shared" si="1"/>
        <v>15.559224102352456</v>
      </c>
    </row>
    <row r="26" spans="1:6" s="9" customFormat="1" ht="19.899999999999999" customHeight="1">
      <c r="A26" s="42">
        <v>10308</v>
      </c>
      <c r="B26" s="34" t="s">
        <v>924</v>
      </c>
      <c r="C26" s="78"/>
      <c r="D26" s="48"/>
      <c r="E26" s="103">
        <f t="shared" si="0"/>
        <v>0</v>
      </c>
      <c r="F26" s="55"/>
    </row>
    <row r="27" spans="1:6" s="9" customFormat="1" ht="19.899999999999999" customHeight="1">
      <c r="A27" s="42">
        <v>10309</v>
      </c>
      <c r="B27" s="34" t="s">
        <v>930</v>
      </c>
      <c r="C27" s="78"/>
      <c r="D27" s="48"/>
      <c r="E27" s="103">
        <f t="shared" si="0"/>
        <v>0</v>
      </c>
      <c r="F27" s="55"/>
    </row>
    <row r="28" spans="1:6" s="9" customFormat="1" ht="19.899999999999999" customHeight="1">
      <c r="A28" s="42">
        <v>10399</v>
      </c>
      <c r="B28" s="34" t="s">
        <v>931</v>
      </c>
      <c r="C28" s="78"/>
      <c r="D28" s="48"/>
      <c r="E28" s="103">
        <f t="shared" si="0"/>
        <v>0</v>
      </c>
      <c r="F28" s="55"/>
    </row>
    <row r="29" spans="1:6" s="10" customFormat="1" ht="19.899999999999999" customHeight="1">
      <c r="A29" s="39" t="s">
        <v>950</v>
      </c>
      <c r="B29" s="16"/>
      <c r="C29" s="49">
        <f>C30+C35+C45</f>
        <v>6892.4858100000001</v>
      </c>
      <c r="D29" s="49">
        <f>D30+D35+D45</f>
        <v>3727.5</v>
      </c>
      <c r="E29" s="96">
        <f t="shared" si="0"/>
        <v>-3164.9858100000001</v>
      </c>
      <c r="F29" s="97">
        <f t="shared" si="1"/>
        <v>-45.919366354125287</v>
      </c>
    </row>
    <row r="30" spans="1:6" s="10" customFormat="1" ht="19.899999999999999" customHeight="1">
      <c r="A30" s="39">
        <v>11001</v>
      </c>
      <c r="B30" s="16" t="s">
        <v>932</v>
      </c>
      <c r="C30" s="23">
        <f>SUM(C31:C34)</f>
        <v>0</v>
      </c>
      <c r="D30" s="23">
        <f>SUM(D31:D34)</f>
        <v>276</v>
      </c>
      <c r="E30" s="96">
        <f t="shared" si="0"/>
        <v>276</v>
      </c>
      <c r="F30" s="97"/>
    </row>
    <row r="31" spans="1:6" s="9" customFormat="1" ht="19.899999999999999" customHeight="1">
      <c r="A31" s="42">
        <v>1100101</v>
      </c>
      <c r="B31" s="17" t="s">
        <v>956</v>
      </c>
      <c r="C31" s="77"/>
      <c r="D31" s="24"/>
      <c r="E31" s="103">
        <f t="shared" si="0"/>
        <v>0</v>
      </c>
      <c r="F31" s="55"/>
    </row>
    <row r="32" spans="1:6" s="9" customFormat="1" ht="19.899999999999999" customHeight="1">
      <c r="A32" s="42">
        <v>1100102</v>
      </c>
      <c r="B32" s="17" t="s">
        <v>957</v>
      </c>
      <c r="C32" s="77"/>
      <c r="D32" s="24"/>
      <c r="E32" s="103">
        <f t="shared" si="0"/>
        <v>0</v>
      </c>
      <c r="F32" s="55"/>
    </row>
    <row r="33" spans="1:7" s="9" customFormat="1" ht="19.899999999999999" customHeight="1">
      <c r="A33" s="42">
        <v>1100103</v>
      </c>
      <c r="B33" s="17" t="s">
        <v>958</v>
      </c>
      <c r="C33" s="77"/>
      <c r="D33" s="24"/>
      <c r="E33" s="103">
        <f t="shared" si="0"/>
        <v>0</v>
      </c>
      <c r="F33" s="55"/>
    </row>
    <row r="34" spans="1:7" s="9" customFormat="1" ht="19.899999999999999" customHeight="1">
      <c r="A34" s="35">
        <v>1100199</v>
      </c>
      <c r="B34" s="35" t="s">
        <v>1051</v>
      </c>
      <c r="C34" s="77"/>
      <c r="D34" s="24">
        <v>276</v>
      </c>
      <c r="E34" s="103">
        <f t="shared" si="0"/>
        <v>276</v>
      </c>
      <c r="F34" s="55"/>
    </row>
    <row r="35" spans="1:7" s="10" customFormat="1" ht="19.899999999999999" customHeight="1">
      <c r="A35" s="39">
        <v>11002</v>
      </c>
      <c r="B35" s="16" t="s">
        <v>933</v>
      </c>
      <c r="C35" s="23">
        <f>SUM(C36:C44)</f>
        <v>6892.4858100000001</v>
      </c>
      <c r="D35" s="23">
        <f>SUM(D36:D44)</f>
        <v>3451.5</v>
      </c>
      <c r="E35" s="96">
        <f t="shared" si="0"/>
        <v>-3440.9858100000001</v>
      </c>
      <c r="F35" s="97">
        <f t="shared" si="1"/>
        <v>-49.92372715526853</v>
      </c>
    </row>
    <row r="36" spans="1:7" s="9" customFormat="1" ht="19.899999999999999" customHeight="1">
      <c r="A36" s="42">
        <v>1100202</v>
      </c>
      <c r="B36" s="17" t="s">
        <v>954</v>
      </c>
      <c r="C36" s="78"/>
      <c r="D36" s="24"/>
      <c r="E36" s="103">
        <f t="shared" si="0"/>
        <v>0</v>
      </c>
      <c r="F36" s="55"/>
    </row>
    <row r="37" spans="1:7" s="9" customFormat="1" ht="19.899999999999999" customHeight="1">
      <c r="A37" s="104">
        <v>1100208</v>
      </c>
      <c r="B37" s="37" t="s">
        <v>934</v>
      </c>
      <c r="C37" s="78"/>
      <c r="D37" s="24"/>
      <c r="E37" s="103">
        <f t="shared" si="0"/>
        <v>0</v>
      </c>
      <c r="F37" s="55"/>
    </row>
    <row r="38" spans="1:7" s="9" customFormat="1" ht="19.899999999999999" customHeight="1">
      <c r="A38" s="35">
        <v>1100214</v>
      </c>
      <c r="B38" s="38" t="s">
        <v>935</v>
      </c>
      <c r="C38" s="78"/>
      <c r="D38" s="24"/>
      <c r="E38" s="103">
        <f t="shared" si="0"/>
        <v>0</v>
      </c>
      <c r="F38" s="55"/>
    </row>
    <row r="39" spans="1:7" s="9" customFormat="1" ht="19.899999999999999" customHeight="1">
      <c r="A39" s="35">
        <v>1100221</v>
      </c>
      <c r="B39" s="38" t="s">
        <v>936</v>
      </c>
      <c r="C39" s="78">
        <v>117</v>
      </c>
      <c r="D39" s="24"/>
      <c r="E39" s="103">
        <f t="shared" si="0"/>
        <v>-117</v>
      </c>
      <c r="F39" s="55">
        <f t="shared" si="1"/>
        <v>-100</v>
      </c>
    </row>
    <row r="40" spans="1:7" s="9" customFormat="1" ht="19.899999999999999" customHeight="1">
      <c r="A40" s="35">
        <v>1100222</v>
      </c>
      <c r="B40" s="38" t="s">
        <v>937</v>
      </c>
      <c r="C40" s="78"/>
      <c r="D40" s="24"/>
      <c r="E40" s="103">
        <f t="shared" si="0"/>
        <v>0</v>
      </c>
      <c r="F40" s="55"/>
    </row>
    <row r="41" spans="1:7" s="9" customFormat="1" ht="19.899999999999999" customHeight="1">
      <c r="A41" s="35">
        <v>1100223</v>
      </c>
      <c r="B41" s="38" t="s">
        <v>938</v>
      </c>
      <c r="C41" s="78"/>
      <c r="D41" s="24"/>
      <c r="E41" s="103">
        <f t="shared" si="0"/>
        <v>0</v>
      </c>
      <c r="F41" s="55"/>
      <c r="G41" s="105"/>
    </row>
    <row r="42" spans="1:7" s="9" customFormat="1" ht="19.899999999999999" customHeight="1">
      <c r="A42" s="35">
        <v>1100224</v>
      </c>
      <c r="B42" s="38" t="s">
        <v>970</v>
      </c>
      <c r="C42" s="78"/>
      <c r="D42" s="24"/>
      <c r="E42" s="103">
        <f t="shared" si="0"/>
        <v>0</v>
      </c>
      <c r="F42" s="55"/>
      <c r="G42" s="105"/>
    </row>
    <row r="43" spans="1:7" s="9" customFormat="1" ht="19.899999999999999" customHeight="1">
      <c r="A43" s="35">
        <v>1100227</v>
      </c>
      <c r="B43" s="38" t="s">
        <v>939</v>
      </c>
      <c r="C43" s="78">
        <v>200</v>
      </c>
      <c r="D43" s="24">
        <v>213</v>
      </c>
      <c r="E43" s="103">
        <f t="shared" si="0"/>
        <v>13</v>
      </c>
      <c r="F43" s="55">
        <f t="shared" si="1"/>
        <v>6.5</v>
      </c>
      <c r="G43" s="105"/>
    </row>
    <row r="44" spans="1:7" s="9" customFormat="1" ht="19.899999999999999" customHeight="1">
      <c r="A44" s="35">
        <v>1100299</v>
      </c>
      <c r="B44" s="38" t="s">
        <v>940</v>
      </c>
      <c r="C44" s="131">
        <v>6575.4858100000001</v>
      </c>
      <c r="D44" s="24">
        <v>3238.5</v>
      </c>
      <c r="E44" s="103">
        <f t="shared" si="0"/>
        <v>-3336.9858100000001</v>
      </c>
      <c r="F44" s="55">
        <f t="shared" si="1"/>
        <v>-50.748886187619959</v>
      </c>
    </row>
    <row r="45" spans="1:7" s="10" customFormat="1" ht="19.899999999999999" customHeight="1">
      <c r="A45" s="36">
        <v>11003</v>
      </c>
      <c r="B45" s="36" t="s">
        <v>941</v>
      </c>
      <c r="C45" s="49"/>
      <c r="D45" s="49"/>
      <c r="E45" s="96">
        <f t="shared" si="0"/>
        <v>0</v>
      </c>
      <c r="F45" s="97"/>
    </row>
    <row r="46" spans="1:7" s="10" customFormat="1" ht="19.899999999999999" customHeight="1">
      <c r="A46" s="36" t="s">
        <v>951</v>
      </c>
      <c r="B46" s="36"/>
      <c r="C46" s="49">
        <f>C47</f>
        <v>0</v>
      </c>
      <c r="D46" s="49">
        <f>D47</f>
        <v>0</v>
      </c>
      <c r="E46" s="96">
        <f t="shared" si="0"/>
        <v>0</v>
      </c>
      <c r="F46" s="97"/>
    </row>
    <row r="47" spans="1:7" s="10" customFormat="1" ht="19.899999999999999" customHeight="1">
      <c r="A47" s="36">
        <v>1101101</v>
      </c>
      <c r="B47" s="98" t="s">
        <v>948</v>
      </c>
      <c r="C47" s="49">
        <f>SUM(C48:C48)</f>
        <v>0</v>
      </c>
      <c r="D47" s="49">
        <f>SUM(D48:D48)</f>
        <v>0</v>
      </c>
      <c r="E47" s="96">
        <f t="shared" si="0"/>
        <v>0</v>
      </c>
      <c r="F47" s="97"/>
    </row>
    <row r="48" spans="1:7" s="9" customFormat="1" ht="19.899999999999999" customHeight="1">
      <c r="A48" s="35">
        <v>110110101</v>
      </c>
      <c r="B48" s="106" t="s">
        <v>949</v>
      </c>
      <c r="C48" s="78"/>
      <c r="D48" s="48">
        <v>0</v>
      </c>
      <c r="E48" s="103">
        <f t="shared" si="0"/>
        <v>0</v>
      </c>
      <c r="F48" s="55"/>
    </row>
    <row r="49" spans="1:6" s="10" customFormat="1" ht="19.899999999999999" customHeight="1">
      <c r="A49" s="36" t="s">
        <v>963</v>
      </c>
      <c r="B49" s="99"/>
      <c r="C49" s="49">
        <f>C50</f>
        <v>0</v>
      </c>
      <c r="D49" s="49">
        <f>D50</f>
        <v>150</v>
      </c>
      <c r="E49" s="96">
        <f t="shared" si="0"/>
        <v>150</v>
      </c>
      <c r="F49" s="97"/>
    </row>
    <row r="50" spans="1:6" s="10" customFormat="1" ht="19.899999999999999" customHeight="1">
      <c r="A50" s="36">
        <v>11008</v>
      </c>
      <c r="B50" s="100" t="s">
        <v>965</v>
      </c>
      <c r="C50" s="80"/>
      <c r="D50" s="49">
        <v>150</v>
      </c>
      <c r="E50" s="96">
        <f t="shared" si="0"/>
        <v>150</v>
      </c>
      <c r="F50" s="97"/>
    </row>
    <row r="51" spans="1:6" s="10" customFormat="1" ht="19.899999999999999" customHeight="1">
      <c r="A51" s="39" t="s">
        <v>964</v>
      </c>
      <c r="B51" s="16"/>
      <c r="C51" s="49">
        <f>C52</f>
        <v>0</v>
      </c>
      <c r="D51" s="49">
        <f>D52</f>
        <v>0</v>
      </c>
      <c r="E51" s="96">
        <f t="shared" si="0"/>
        <v>0</v>
      </c>
      <c r="F51" s="97"/>
    </row>
    <row r="52" spans="1:6" s="10" customFormat="1" ht="19.899999999999999" customHeight="1">
      <c r="A52" s="39">
        <v>1100901</v>
      </c>
      <c r="B52" s="16" t="s">
        <v>942</v>
      </c>
      <c r="C52" s="49">
        <f>SUM(C53:C55)</f>
        <v>0</v>
      </c>
      <c r="D52" s="49">
        <f>SUM(D53:D55)</f>
        <v>0</v>
      </c>
      <c r="E52" s="96">
        <f t="shared" si="0"/>
        <v>0</v>
      </c>
      <c r="F52" s="97"/>
    </row>
    <row r="53" spans="1:6" s="9" customFormat="1" ht="19.899999999999999" customHeight="1">
      <c r="A53" s="42">
        <v>110090101</v>
      </c>
      <c r="B53" s="34" t="s">
        <v>944</v>
      </c>
      <c r="C53" s="78"/>
      <c r="D53" s="48"/>
      <c r="E53" s="103">
        <f t="shared" si="0"/>
        <v>0</v>
      </c>
      <c r="F53" s="55"/>
    </row>
    <row r="54" spans="1:6" s="9" customFormat="1" ht="19.899999999999999" customHeight="1">
      <c r="A54" s="42">
        <v>110090102</v>
      </c>
      <c r="B54" s="34" t="s">
        <v>959</v>
      </c>
      <c r="C54" s="78"/>
      <c r="D54" s="48"/>
      <c r="E54" s="103">
        <f t="shared" si="0"/>
        <v>0</v>
      </c>
      <c r="F54" s="55"/>
    </row>
    <row r="55" spans="1:6" s="9" customFormat="1" ht="19.899999999999999" customHeight="1">
      <c r="A55" s="42">
        <v>110090199</v>
      </c>
      <c r="B55" s="34" t="s">
        <v>943</v>
      </c>
      <c r="C55" s="78"/>
      <c r="D55" s="48"/>
      <c r="E55" s="103">
        <f t="shared" si="0"/>
        <v>0</v>
      </c>
      <c r="F55" s="55"/>
    </row>
    <row r="56" spans="1:6" s="10" customFormat="1" ht="19.899999999999999" customHeight="1">
      <c r="A56" s="146" t="s">
        <v>1</v>
      </c>
      <c r="B56" s="147"/>
      <c r="C56" s="101">
        <f>C5+C29+C46+C49+C51</f>
        <v>17966.415809999999</v>
      </c>
      <c r="D56" s="101">
        <f>D5+D29+D46+D49+D51</f>
        <v>15418</v>
      </c>
      <c r="E56" s="96">
        <f t="shared" si="0"/>
        <v>-2548.4158099999986</v>
      </c>
      <c r="F56" s="97">
        <f t="shared" si="1"/>
        <v>-14.184330569604015</v>
      </c>
    </row>
    <row r="57" spans="1:6" s="10" customFormat="1" ht="36" customHeight="1">
      <c r="A57" s="148"/>
      <c r="B57" s="148"/>
      <c r="C57" s="148"/>
      <c r="D57" s="148"/>
      <c r="E57" s="148"/>
      <c r="F57" s="148"/>
    </row>
    <row r="58" spans="1:6" ht="22.15" customHeight="1">
      <c r="A58" s="102"/>
    </row>
  </sheetData>
  <autoFilter ref="A4:G56"/>
  <mergeCells count="3">
    <mergeCell ref="A2:F2"/>
    <mergeCell ref="A56:B56"/>
    <mergeCell ref="A57:F57"/>
  </mergeCells>
  <phoneticPr fontId="3" type="noConversion"/>
  <printOptions horizontalCentered="1"/>
  <pageMargins left="0.39370078740157483" right="0.39370078740157483" top="0.39370078740157483" bottom="0.39370078740157483" header="0" footer="0.19685039370078741"/>
  <pageSetup paperSize="9" scale="91" fitToHeight="0" orientation="portrait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70"/>
  <sheetViews>
    <sheetView workbookViewId="0">
      <pane xSplit="2" ySplit="5" topLeftCell="C1074" activePane="bottomRight" state="frozen"/>
      <selection activeCell="P31" sqref="P31"/>
      <selection pane="topRight" activeCell="P31" sqref="P31"/>
      <selection pane="bottomLeft" activeCell="P31" sqref="P31"/>
      <selection pane="bottomRight" activeCell="H1102" sqref="H1102"/>
    </sheetView>
  </sheetViews>
  <sheetFormatPr defaultColWidth="9" defaultRowHeight="13.5"/>
  <cols>
    <col min="1" max="1" width="14.875" style="25" customWidth="1"/>
    <col min="2" max="2" width="34.625" style="25" customWidth="1"/>
    <col min="3" max="3" width="12.625" style="26" bestFit="1" customWidth="1"/>
    <col min="4" max="4" width="12.25" style="26" customWidth="1"/>
    <col min="5" max="5" width="14" style="9" customWidth="1"/>
    <col min="6" max="6" width="13.375" style="85" customWidth="1"/>
    <col min="7" max="16384" width="9" style="9"/>
  </cols>
  <sheetData>
    <row r="1" spans="1:6" s="10" customFormat="1" ht="16.899999999999999" customHeight="1">
      <c r="A1" s="25" t="s">
        <v>1097</v>
      </c>
      <c r="B1" s="107"/>
      <c r="C1" s="108"/>
      <c r="D1" s="108"/>
      <c r="F1" s="109"/>
    </row>
    <row r="2" spans="1:6" s="110" customFormat="1" ht="25.5">
      <c r="A2" s="145" t="s">
        <v>1099</v>
      </c>
      <c r="B2" s="145"/>
      <c r="C2" s="145"/>
      <c r="D2" s="145"/>
      <c r="E2" s="145"/>
      <c r="F2" s="145"/>
    </row>
    <row r="3" spans="1:6" s="10" customFormat="1" ht="19.5" customHeight="1">
      <c r="A3" s="107"/>
      <c r="B3" s="111" t="s">
        <v>6</v>
      </c>
      <c r="C3" s="108"/>
      <c r="D3" s="108"/>
      <c r="F3" s="112" t="s">
        <v>4</v>
      </c>
    </row>
    <row r="4" spans="1:6" s="10" customFormat="1" ht="33" customHeight="1">
      <c r="A4" s="83" t="s">
        <v>15</v>
      </c>
      <c r="B4" s="83" t="s">
        <v>16</v>
      </c>
      <c r="C4" s="76" t="s">
        <v>973</v>
      </c>
      <c r="D4" s="81" t="s">
        <v>972</v>
      </c>
      <c r="E4" s="95" t="s">
        <v>7</v>
      </c>
      <c r="F4" s="86" t="s">
        <v>8</v>
      </c>
    </row>
    <row r="5" spans="1:6" s="10" customFormat="1" ht="19.899999999999999" customHeight="1">
      <c r="A5" s="150" t="s">
        <v>2</v>
      </c>
      <c r="B5" s="151"/>
      <c r="C5" s="79">
        <v>16977.485809999998</v>
      </c>
      <c r="D5" s="79">
        <v>14240</v>
      </c>
      <c r="E5" s="79">
        <f>D5-C5</f>
        <v>-2737.4858099999983</v>
      </c>
      <c r="F5" s="87">
        <f>E5/C5*100</f>
        <v>-16.124212033725144</v>
      </c>
    </row>
    <row r="6" spans="1:6" s="10" customFormat="1" ht="24" customHeight="1">
      <c r="A6" s="27">
        <v>201</v>
      </c>
      <c r="B6" s="27" t="s">
        <v>18</v>
      </c>
      <c r="C6" s="50">
        <v>3767.4269999999997</v>
      </c>
      <c r="D6" s="79">
        <v>4154</v>
      </c>
      <c r="E6" s="79">
        <f t="shared" ref="E6:E69" si="0">D6-C6</f>
        <v>386.57300000000032</v>
      </c>
      <c r="F6" s="87">
        <f t="shared" ref="F6:F66" si="1">E6/C6*100</f>
        <v>10.260928745268332</v>
      </c>
    </row>
    <row r="7" spans="1:6" s="10" customFormat="1" ht="24" customHeight="1">
      <c r="A7" s="27">
        <v>20101</v>
      </c>
      <c r="B7" s="27" t="s">
        <v>734</v>
      </c>
      <c r="C7" s="23"/>
      <c r="D7" s="79"/>
      <c r="E7" s="79">
        <f t="shared" si="0"/>
        <v>0</v>
      </c>
      <c r="F7" s="87"/>
    </row>
    <row r="8" spans="1:6" s="11" customFormat="1" ht="24" hidden="1" customHeight="1">
      <c r="A8" s="28">
        <v>2010101</v>
      </c>
      <c r="B8" s="29" t="s">
        <v>19</v>
      </c>
      <c r="C8" s="24"/>
      <c r="D8" s="116"/>
      <c r="E8" s="116">
        <f t="shared" si="0"/>
        <v>0</v>
      </c>
      <c r="F8" s="117"/>
    </row>
    <row r="9" spans="1:6" s="11" customFormat="1" ht="24" hidden="1" customHeight="1">
      <c r="A9" s="28">
        <v>2010102</v>
      </c>
      <c r="B9" s="29" t="s">
        <v>20</v>
      </c>
      <c r="C9" s="24"/>
      <c r="D9" s="116"/>
      <c r="E9" s="116">
        <f t="shared" si="0"/>
        <v>0</v>
      </c>
      <c r="F9" s="117"/>
    </row>
    <row r="10" spans="1:6" s="11" customFormat="1" ht="24" hidden="1" customHeight="1">
      <c r="A10" s="28">
        <v>2010103</v>
      </c>
      <c r="B10" s="29" t="s">
        <v>21</v>
      </c>
      <c r="C10" s="24"/>
      <c r="D10" s="116"/>
      <c r="E10" s="116">
        <f t="shared" si="0"/>
        <v>0</v>
      </c>
      <c r="F10" s="117"/>
    </row>
    <row r="11" spans="1:6" s="11" customFormat="1" ht="24" hidden="1" customHeight="1">
      <c r="A11" s="28">
        <v>2010104</v>
      </c>
      <c r="B11" s="29" t="s">
        <v>22</v>
      </c>
      <c r="C11" s="24"/>
      <c r="D11" s="116"/>
      <c r="E11" s="116">
        <f t="shared" si="0"/>
        <v>0</v>
      </c>
      <c r="F11" s="117"/>
    </row>
    <row r="12" spans="1:6" s="11" customFormat="1" ht="24" hidden="1" customHeight="1">
      <c r="A12" s="28">
        <v>2010105</v>
      </c>
      <c r="B12" s="29" t="s">
        <v>658</v>
      </c>
      <c r="C12" s="24"/>
      <c r="D12" s="116"/>
      <c r="E12" s="116">
        <f t="shared" si="0"/>
        <v>0</v>
      </c>
      <c r="F12" s="117"/>
    </row>
    <row r="13" spans="1:6" s="11" customFormat="1" ht="24" hidden="1" customHeight="1">
      <c r="A13" s="28">
        <v>2010106</v>
      </c>
      <c r="B13" s="29" t="s">
        <v>23</v>
      </c>
      <c r="C13" s="24"/>
      <c r="D13" s="116"/>
      <c r="E13" s="116">
        <f t="shared" si="0"/>
        <v>0</v>
      </c>
      <c r="F13" s="117"/>
    </row>
    <row r="14" spans="1:6" s="11" customFormat="1" ht="24" hidden="1" customHeight="1">
      <c r="A14" s="28">
        <v>2010107</v>
      </c>
      <c r="B14" s="29" t="s">
        <v>24</v>
      </c>
      <c r="C14" s="24"/>
      <c r="D14" s="116"/>
      <c r="E14" s="116">
        <f t="shared" si="0"/>
        <v>0</v>
      </c>
      <c r="F14" s="117"/>
    </row>
    <row r="15" spans="1:6" s="11" customFormat="1" ht="24" hidden="1" customHeight="1">
      <c r="A15" s="28">
        <v>2010108</v>
      </c>
      <c r="B15" s="29" t="s">
        <v>25</v>
      </c>
      <c r="C15" s="24"/>
      <c r="D15" s="116"/>
      <c r="E15" s="116">
        <f t="shared" si="0"/>
        <v>0</v>
      </c>
      <c r="F15" s="117"/>
    </row>
    <row r="16" spans="1:6" s="11" customFormat="1" ht="23.25" hidden="1" customHeight="1">
      <c r="A16" s="28">
        <v>2010109</v>
      </c>
      <c r="B16" s="29" t="s">
        <v>26</v>
      </c>
      <c r="C16" s="24"/>
      <c r="D16" s="116"/>
      <c r="E16" s="116">
        <f t="shared" si="0"/>
        <v>0</v>
      </c>
      <c r="F16" s="117"/>
    </row>
    <row r="17" spans="1:6" ht="24" hidden="1" customHeight="1">
      <c r="A17" s="28">
        <v>2010150</v>
      </c>
      <c r="B17" s="29" t="s">
        <v>27</v>
      </c>
      <c r="C17" s="24"/>
      <c r="D17" s="116"/>
      <c r="E17" s="116">
        <f t="shared" si="0"/>
        <v>0</v>
      </c>
      <c r="F17" s="117"/>
    </row>
    <row r="18" spans="1:6" s="11" customFormat="1" ht="24" hidden="1" customHeight="1">
      <c r="A18" s="28">
        <v>2010199</v>
      </c>
      <c r="B18" s="29" t="s">
        <v>28</v>
      </c>
      <c r="C18" s="24"/>
      <c r="D18" s="116"/>
      <c r="E18" s="116">
        <f t="shared" si="0"/>
        <v>0</v>
      </c>
      <c r="F18" s="117"/>
    </row>
    <row r="19" spans="1:6" s="113" customFormat="1" ht="24" customHeight="1">
      <c r="A19" s="27">
        <v>20102</v>
      </c>
      <c r="B19" s="27" t="s">
        <v>735</v>
      </c>
      <c r="C19" s="23"/>
      <c r="D19" s="79"/>
      <c r="E19" s="79">
        <f t="shared" si="0"/>
        <v>0</v>
      </c>
      <c r="F19" s="87"/>
    </row>
    <row r="20" spans="1:6" s="11" customFormat="1" ht="24" hidden="1" customHeight="1">
      <c r="A20" s="28">
        <v>2010201</v>
      </c>
      <c r="B20" s="29" t="s">
        <v>19</v>
      </c>
      <c r="C20" s="24"/>
      <c r="D20" s="116"/>
      <c r="E20" s="116">
        <f t="shared" si="0"/>
        <v>0</v>
      </c>
      <c r="F20" s="117"/>
    </row>
    <row r="21" spans="1:6" s="11" customFormat="1" ht="24" hidden="1" customHeight="1">
      <c r="A21" s="28">
        <v>2010202</v>
      </c>
      <c r="B21" s="29" t="s">
        <v>20</v>
      </c>
      <c r="C21" s="24"/>
      <c r="D21" s="116"/>
      <c r="E21" s="116">
        <f t="shared" si="0"/>
        <v>0</v>
      </c>
      <c r="F21" s="117"/>
    </row>
    <row r="22" spans="1:6" s="11" customFormat="1" ht="24" hidden="1" customHeight="1">
      <c r="A22" s="28">
        <v>2010203</v>
      </c>
      <c r="B22" s="29" t="s">
        <v>21</v>
      </c>
      <c r="C22" s="24"/>
      <c r="D22" s="116"/>
      <c r="E22" s="116">
        <f t="shared" si="0"/>
        <v>0</v>
      </c>
      <c r="F22" s="117"/>
    </row>
    <row r="23" spans="1:6" s="11" customFormat="1" ht="24" hidden="1" customHeight="1">
      <c r="A23" s="28">
        <v>2010204</v>
      </c>
      <c r="B23" s="29" t="s">
        <v>29</v>
      </c>
      <c r="C23" s="24"/>
      <c r="D23" s="116"/>
      <c r="E23" s="116">
        <f t="shared" si="0"/>
        <v>0</v>
      </c>
      <c r="F23" s="117"/>
    </row>
    <row r="24" spans="1:6" s="11" customFormat="1" ht="24" hidden="1" customHeight="1">
      <c r="A24" s="28">
        <v>2010205</v>
      </c>
      <c r="B24" s="29" t="s">
        <v>30</v>
      </c>
      <c r="C24" s="24"/>
      <c r="D24" s="116"/>
      <c r="E24" s="116">
        <f t="shared" si="0"/>
        <v>0</v>
      </c>
      <c r="F24" s="117"/>
    </row>
    <row r="25" spans="1:6" ht="24" hidden="1" customHeight="1">
      <c r="A25" s="28">
        <v>2010206</v>
      </c>
      <c r="B25" s="29" t="s">
        <v>31</v>
      </c>
      <c r="C25" s="24"/>
      <c r="D25" s="116"/>
      <c r="E25" s="116">
        <f t="shared" si="0"/>
        <v>0</v>
      </c>
      <c r="F25" s="117"/>
    </row>
    <row r="26" spans="1:6" s="11" customFormat="1" ht="24" hidden="1" customHeight="1">
      <c r="A26" s="28">
        <v>2010250</v>
      </c>
      <c r="B26" s="29" t="s">
        <v>27</v>
      </c>
      <c r="C26" s="24"/>
      <c r="D26" s="116"/>
      <c r="E26" s="116">
        <f t="shared" si="0"/>
        <v>0</v>
      </c>
      <c r="F26" s="117"/>
    </row>
    <row r="27" spans="1:6" s="11" customFormat="1" ht="24" hidden="1" customHeight="1">
      <c r="A27" s="28">
        <v>2010299</v>
      </c>
      <c r="B27" s="29" t="s">
        <v>32</v>
      </c>
      <c r="C27" s="24"/>
      <c r="D27" s="116"/>
      <c r="E27" s="116">
        <f t="shared" si="0"/>
        <v>0</v>
      </c>
      <c r="F27" s="117"/>
    </row>
    <row r="28" spans="1:6" s="113" customFormat="1" ht="24" customHeight="1">
      <c r="A28" s="27">
        <v>20103</v>
      </c>
      <c r="B28" s="27" t="s">
        <v>736</v>
      </c>
      <c r="C28" s="23">
        <v>1078.0258999999999</v>
      </c>
      <c r="D28" s="79">
        <v>1773</v>
      </c>
      <c r="E28" s="79">
        <f t="shared" si="0"/>
        <v>694.97410000000013</v>
      </c>
      <c r="F28" s="87">
        <f t="shared" si="1"/>
        <v>64.467291555796592</v>
      </c>
    </row>
    <row r="29" spans="1:6" s="11" customFormat="1" ht="24" customHeight="1">
      <c r="A29" s="28">
        <v>2010301</v>
      </c>
      <c r="B29" s="29" t="s">
        <v>19</v>
      </c>
      <c r="C29" s="77">
        <v>930.91729999999995</v>
      </c>
      <c r="D29" s="134">
        <v>1567</v>
      </c>
      <c r="E29" s="116">
        <f t="shared" si="0"/>
        <v>636.08270000000005</v>
      </c>
      <c r="F29" s="117">
        <f t="shared" si="1"/>
        <v>68.328593742967286</v>
      </c>
    </row>
    <row r="30" spans="1:6" s="11" customFormat="1" ht="24" customHeight="1">
      <c r="A30" s="28">
        <v>2010302</v>
      </c>
      <c r="B30" s="29" t="s">
        <v>20</v>
      </c>
      <c r="C30" s="77">
        <v>119.4392</v>
      </c>
      <c r="D30" s="134">
        <v>78</v>
      </c>
      <c r="E30" s="116">
        <f t="shared" si="0"/>
        <v>-41.4392</v>
      </c>
      <c r="F30" s="117">
        <f t="shared" si="1"/>
        <v>-34.69480706501718</v>
      </c>
    </row>
    <row r="31" spans="1:6" s="11" customFormat="1" ht="24" customHeight="1">
      <c r="A31" s="28">
        <v>2010303</v>
      </c>
      <c r="B31" s="29" t="s">
        <v>21</v>
      </c>
      <c r="C31" s="77"/>
      <c r="D31" s="24">
        <v>122</v>
      </c>
      <c r="E31" s="116">
        <f t="shared" si="0"/>
        <v>122</v>
      </c>
      <c r="F31" s="117"/>
    </row>
    <row r="32" spans="1:6" s="11" customFormat="1" ht="24" hidden="1" customHeight="1">
      <c r="A32" s="28">
        <v>2010304</v>
      </c>
      <c r="B32" s="29" t="s">
        <v>33</v>
      </c>
      <c r="C32" s="77"/>
      <c r="D32" s="116"/>
      <c r="E32" s="116">
        <f t="shared" si="0"/>
        <v>0</v>
      </c>
      <c r="F32" s="117"/>
    </row>
    <row r="33" spans="1:6" s="11" customFormat="1" ht="24" hidden="1" customHeight="1">
      <c r="A33" s="28">
        <v>2010305</v>
      </c>
      <c r="B33" s="29" t="s">
        <v>34</v>
      </c>
      <c r="C33" s="77"/>
      <c r="D33" s="116"/>
      <c r="E33" s="116">
        <f t="shared" si="0"/>
        <v>0</v>
      </c>
      <c r="F33" s="117"/>
    </row>
    <row r="34" spans="1:6" s="11" customFormat="1" ht="24" hidden="1" customHeight="1">
      <c r="A34" s="28">
        <v>2010306</v>
      </c>
      <c r="B34" s="29" t="s">
        <v>35</v>
      </c>
      <c r="C34" s="77"/>
      <c r="D34" s="116"/>
      <c r="E34" s="116">
        <f t="shared" si="0"/>
        <v>0</v>
      </c>
      <c r="F34" s="117"/>
    </row>
    <row r="35" spans="1:6" s="11" customFormat="1" ht="24" hidden="1" customHeight="1">
      <c r="A35" s="28">
        <v>2010307</v>
      </c>
      <c r="B35" s="29" t="s">
        <v>36</v>
      </c>
      <c r="C35" s="77"/>
      <c r="D35" s="116"/>
      <c r="E35" s="116">
        <f t="shared" si="0"/>
        <v>0</v>
      </c>
      <c r="F35" s="117"/>
    </row>
    <row r="36" spans="1:6" ht="24" hidden="1" customHeight="1">
      <c r="A36" s="28">
        <v>2010308</v>
      </c>
      <c r="B36" s="29" t="s">
        <v>37</v>
      </c>
      <c r="C36" s="77"/>
      <c r="D36" s="116"/>
      <c r="E36" s="116">
        <f t="shared" si="0"/>
        <v>0</v>
      </c>
      <c r="F36" s="117"/>
    </row>
    <row r="37" spans="1:6" s="11" customFormat="1" ht="24" hidden="1" customHeight="1">
      <c r="A37" s="28">
        <v>2010309</v>
      </c>
      <c r="B37" s="29" t="s">
        <v>38</v>
      </c>
      <c r="C37" s="77"/>
      <c r="D37" s="116"/>
      <c r="E37" s="116">
        <f t="shared" si="0"/>
        <v>0</v>
      </c>
      <c r="F37" s="117"/>
    </row>
    <row r="38" spans="1:6" s="11" customFormat="1" ht="24" customHeight="1">
      <c r="A38" s="28">
        <v>2010350</v>
      </c>
      <c r="B38" s="29" t="s">
        <v>27</v>
      </c>
      <c r="C38" s="77">
        <v>27.6694</v>
      </c>
      <c r="D38" s="24">
        <v>6</v>
      </c>
      <c r="E38" s="116">
        <f t="shared" si="0"/>
        <v>-21.6694</v>
      </c>
      <c r="F38" s="117">
        <f t="shared" si="1"/>
        <v>-78.315395346483839</v>
      </c>
    </row>
    <row r="39" spans="1:6" s="11" customFormat="1" ht="30.75" hidden="1" customHeight="1">
      <c r="A39" s="28">
        <v>2010399</v>
      </c>
      <c r="B39" s="29" t="s">
        <v>39</v>
      </c>
      <c r="C39" s="24"/>
      <c r="D39" s="116"/>
      <c r="E39" s="116">
        <f t="shared" si="0"/>
        <v>0</v>
      </c>
      <c r="F39" s="117"/>
    </row>
    <row r="40" spans="1:6" s="113" customFormat="1" ht="24" customHeight="1">
      <c r="A40" s="27">
        <v>20104</v>
      </c>
      <c r="B40" s="27" t="s">
        <v>737</v>
      </c>
      <c r="C40" s="23"/>
      <c r="D40" s="79"/>
      <c r="E40" s="79">
        <f t="shared" si="0"/>
        <v>0</v>
      </c>
      <c r="F40" s="87"/>
    </row>
    <row r="41" spans="1:6" s="11" customFormat="1" ht="24" hidden="1" customHeight="1">
      <c r="A41" s="28">
        <v>2010401</v>
      </c>
      <c r="B41" s="29" t="s">
        <v>19</v>
      </c>
      <c r="C41" s="24"/>
      <c r="D41" s="116"/>
      <c r="E41" s="116">
        <f t="shared" si="0"/>
        <v>0</v>
      </c>
      <c r="F41" s="117"/>
    </row>
    <row r="42" spans="1:6" s="11" customFormat="1" ht="24" hidden="1" customHeight="1">
      <c r="A42" s="28">
        <v>2010402</v>
      </c>
      <c r="B42" s="29" t="s">
        <v>20</v>
      </c>
      <c r="C42" s="24"/>
      <c r="D42" s="116"/>
      <c r="E42" s="116">
        <f t="shared" si="0"/>
        <v>0</v>
      </c>
      <c r="F42" s="117"/>
    </row>
    <row r="43" spans="1:6" ht="24" hidden="1" customHeight="1">
      <c r="A43" s="28">
        <v>2010403</v>
      </c>
      <c r="B43" s="29" t="s">
        <v>21</v>
      </c>
      <c r="C43" s="24"/>
      <c r="D43" s="116"/>
      <c r="E43" s="116">
        <f t="shared" si="0"/>
        <v>0</v>
      </c>
      <c r="F43" s="117"/>
    </row>
    <row r="44" spans="1:6" s="11" customFormat="1" ht="24" hidden="1" customHeight="1">
      <c r="A44" s="28">
        <v>2010404</v>
      </c>
      <c r="B44" s="29" t="s">
        <v>40</v>
      </c>
      <c r="C44" s="24"/>
      <c r="D44" s="116"/>
      <c r="E44" s="116">
        <f t="shared" si="0"/>
        <v>0</v>
      </c>
      <c r="F44" s="117"/>
    </row>
    <row r="45" spans="1:6" s="11" customFormat="1" ht="24" hidden="1" customHeight="1">
      <c r="A45" s="28">
        <v>2010405</v>
      </c>
      <c r="B45" s="29" t="s">
        <v>659</v>
      </c>
      <c r="C45" s="24"/>
      <c r="D45" s="116"/>
      <c r="E45" s="116">
        <f t="shared" si="0"/>
        <v>0</v>
      </c>
      <c r="F45" s="117"/>
    </row>
    <row r="46" spans="1:6" s="11" customFormat="1" ht="24" hidden="1" customHeight="1">
      <c r="A46" s="28">
        <v>2010406</v>
      </c>
      <c r="B46" s="29" t="s">
        <v>41</v>
      </c>
      <c r="C46" s="24"/>
      <c r="D46" s="116"/>
      <c r="E46" s="116">
        <f t="shared" si="0"/>
        <v>0</v>
      </c>
      <c r="F46" s="117"/>
    </row>
    <row r="47" spans="1:6" s="11" customFormat="1" ht="24" hidden="1" customHeight="1">
      <c r="A47" s="28">
        <v>2010407</v>
      </c>
      <c r="B47" s="29" t="s">
        <v>660</v>
      </c>
      <c r="C47" s="24"/>
      <c r="D47" s="116"/>
      <c r="E47" s="116">
        <f t="shared" si="0"/>
        <v>0</v>
      </c>
      <c r="F47" s="117"/>
    </row>
    <row r="48" spans="1:6" s="11" customFormat="1" ht="24" hidden="1" customHeight="1">
      <c r="A48" s="28">
        <v>2010408</v>
      </c>
      <c r="B48" s="29" t="s">
        <v>42</v>
      </c>
      <c r="C48" s="24"/>
      <c r="D48" s="116"/>
      <c r="E48" s="116">
        <f t="shared" si="0"/>
        <v>0</v>
      </c>
      <c r="F48" s="117"/>
    </row>
    <row r="49" spans="1:6" s="11" customFormat="1" ht="24" hidden="1" customHeight="1">
      <c r="A49" s="28">
        <v>2010409</v>
      </c>
      <c r="B49" s="29" t="s">
        <v>661</v>
      </c>
      <c r="C49" s="24"/>
      <c r="D49" s="116"/>
      <c r="E49" s="116">
        <f t="shared" si="0"/>
        <v>0</v>
      </c>
      <c r="F49" s="117"/>
    </row>
    <row r="50" spans="1:6" s="11" customFormat="1" ht="24" hidden="1" customHeight="1">
      <c r="A50" s="28">
        <v>2010450</v>
      </c>
      <c r="B50" s="29" t="s">
        <v>27</v>
      </c>
      <c r="C50" s="24"/>
      <c r="D50" s="116"/>
      <c r="E50" s="116">
        <f t="shared" si="0"/>
        <v>0</v>
      </c>
      <c r="F50" s="117"/>
    </row>
    <row r="51" spans="1:6" s="11" customFormat="1" ht="24" hidden="1" customHeight="1">
      <c r="A51" s="28">
        <v>2010499</v>
      </c>
      <c r="B51" s="29" t="s">
        <v>43</v>
      </c>
      <c r="C51" s="24"/>
      <c r="D51" s="116"/>
      <c r="E51" s="116">
        <f t="shared" si="0"/>
        <v>0</v>
      </c>
      <c r="F51" s="117"/>
    </row>
    <row r="52" spans="1:6" s="10" customFormat="1" ht="24" customHeight="1">
      <c r="A52" s="27">
        <v>20105</v>
      </c>
      <c r="B52" s="27" t="s">
        <v>738</v>
      </c>
      <c r="C52" s="23">
        <v>7.2525000000000004</v>
      </c>
      <c r="D52" s="79"/>
      <c r="E52" s="79">
        <f t="shared" si="0"/>
        <v>-7.2525000000000004</v>
      </c>
      <c r="F52" s="87">
        <f t="shared" si="1"/>
        <v>-100</v>
      </c>
    </row>
    <row r="53" spans="1:6" s="11" customFormat="1" ht="24" hidden="1" customHeight="1">
      <c r="A53" s="28">
        <v>2010501</v>
      </c>
      <c r="B53" s="29" t="s">
        <v>19</v>
      </c>
      <c r="C53" s="24"/>
      <c r="D53" s="116"/>
      <c r="E53" s="116">
        <f t="shared" si="0"/>
        <v>0</v>
      </c>
      <c r="F53" s="117"/>
    </row>
    <row r="54" spans="1:6" s="11" customFormat="1" ht="24" hidden="1" customHeight="1">
      <c r="A54" s="28">
        <v>2010502</v>
      </c>
      <c r="B54" s="29" t="s">
        <v>20</v>
      </c>
      <c r="C54" s="24"/>
      <c r="D54" s="116"/>
      <c r="E54" s="116">
        <f t="shared" si="0"/>
        <v>0</v>
      </c>
      <c r="F54" s="117"/>
    </row>
    <row r="55" spans="1:6" s="11" customFormat="1" ht="24" hidden="1" customHeight="1">
      <c r="A55" s="28">
        <v>2010503</v>
      </c>
      <c r="B55" s="29" t="s">
        <v>21</v>
      </c>
      <c r="C55" s="24"/>
      <c r="D55" s="116"/>
      <c r="E55" s="116">
        <f t="shared" si="0"/>
        <v>0</v>
      </c>
      <c r="F55" s="117"/>
    </row>
    <row r="56" spans="1:6" s="11" customFormat="1" ht="24" hidden="1" customHeight="1">
      <c r="A56" s="28">
        <v>2010504</v>
      </c>
      <c r="B56" s="29" t="s">
        <v>44</v>
      </c>
      <c r="C56" s="24"/>
      <c r="D56" s="116"/>
      <c r="E56" s="116">
        <f t="shared" si="0"/>
        <v>0</v>
      </c>
      <c r="F56" s="117"/>
    </row>
    <row r="57" spans="1:6" s="11" customFormat="1" ht="24" customHeight="1">
      <c r="A57" s="28">
        <v>2010505</v>
      </c>
      <c r="B57" s="29" t="s">
        <v>45</v>
      </c>
      <c r="C57" s="77">
        <v>7.2225000000000001</v>
      </c>
      <c r="D57" s="116"/>
      <c r="E57" s="116">
        <f t="shared" si="0"/>
        <v>-7.2225000000000001</v>
      </c>
      <c r="F57" s="117">
        <f t="shared" si="1"/>
        <v>-100</v>
      </c>
    </row>
    <row r="58" spans="1:6" s="11" customFormat="1" ht="24" customHeight="1">
      <c r="A58" s="28">
        <v>2010506</v>
      </c>
      <c r="B58" s="29" t="s">
        <v>46</v>
      </c>
      <c r="C58" s="77">
        <v>0.03</v>
      </c>
      <c r="D58" s="116"/>
      <c r="E58" s="116">
        <f t="shared" si="0"/>
        <v>-0.03</v>
      </c>
      <c r="F58" s="117">
        <f t="shared" si="1"/>
        <v>-100</v>
      </c>
    </row>
    <row r="59" spans="1:6" s="11" customFormat="1" ht="24" hidden="1" customHeight="1">
      <c r="A59" s="28">
        <v>2010507</v>
      </c>
      <c r="B59" s="29" t="s">
        <v>47</v>
      </c>
      <c r="C59" s="24"/>
      <c r="D59" s="116"/>
      <c r="E59" s="116">
        <f t="shared" si="0"/>
        <v>0</v>
      </c>
      <c r="F59" s="117"/>
    </row>
    <row r="60" spans="1:6" s="11" customFormat="1" ht="24" hidden="1" customHeight="1">
      <c r="A60" s="28">
        <v>2010508</v>
      </c>
      <c r="B60" s="29" t="s">
        <v>48</v>
      </c>
      <c r="C60" s="24"/>
      <c r="D60" s="116"/>
      <c r="E60" s="116">
        <f t="shared" si="0"/>
        <v>0</v>
      </c>
      <c r="F60" s="117"/>
    </row>
    <row r="61" spans="1:6" s="11" customFormat="1" ht="24" hidden="1" customHeight="1">
      <c r="A61" s="28">
        <v>2010550</v>
      </c>
      <c r="B61" s="29" t="s">
        <v>27</v>
      </c>
      <c r="C61" s="24"/>
      <c r="D61" s="116"/>
      <c r="E61" s="116">
        <f t="shared" si="0"/>
        <v>0</v>
      </c>
      <c r="F61" s="117"/>
    </row>
    <row r="62" spans="1:6" ht="24" hidden="1" customHeight="1">
      <c r="A62" s="28">
        <v>2010599</v>
      </c>
      <c r="B62" s="29" t="s">
        <v>49</v>
      </c>
      <c r="C62" s="24"/>
      <c r="D62" s="116"/>
      <c r="E62" s="116">
        <f t="shared" si="0"/>
        <v>0</v>
      </c>
      <c r="F62" s="117"/>
    </row>
    <row r="63" spans="1:6" s="113" customFormat="1" ht="24" customHeight="1">
      <c r="A63" s="27">
        <v>20106</v>
      </c>
      <c r="B63" s="27" t="s">
        <v>739</v>
      </c>
      <c r="C63" s="49">
        <v>132.10149999999999</v>
      </c>
      <c r="D63" s="79">
        <v>68</v>
      </c>
      <c r="E63" s="79">
        <f t="shared" si="0"/>
        <v>-64.101499999999987</v>
      </c>
      <c r="F63" s="87">
        <f t="shared" si="1"/>
        <v>-48.524430078386686</v>
      </c>
    </row>
    <row r="64" spans="1:6" s="11" customFormat="1" ht="24" customHeight="1">
      <c r="A64" s="28">
        <v>2010601</v>
      </c>
      <c r="B64" s="29" t="s">
        <v>19</v>
      </c>
      <c r="C64" s="48">
        <v>30.5122</v>
      </c>
      <c r="D64" s="116">
        <v>32</v>
      </c>
      <c r="E64" s="116">
        <f t="shared" si="0"/>
        <v>1.4878</v>
      </c>
      <c r="F64" s="117">
        <f t="shared" si="1"/>
        <v>4.8760823539436684</v>
      </c>
    </row>
    <row r="65" spans="1:6" s="11" customFormat="1" ht="24" customHeight="1">
      <c r="A65" s="28">
        <v>2010602</v>
      </c>
      <c r="B65" s="29" t="s">
        <v>20</v>
      </c>
      <c r="C65" s="48">
        <v>1.32</v>
      </c>
      <c r="D65" s="116"/>
      <c r="E65" s="116">
        <f t="shared" si="0"/>
        <v>-1.32</v>
      </c>
      <c r="F65" s="117">
        <f t="shared" si="1"/>
        <v>-100</v>
      </c>
    </row>
    <row r="66" spans="1:6" ht="24" customHeight="1">
      <c r="A66" s="28">
        <v>2010603</v>
      </c>
      <c r="B66" s="29" t="s">
        <v>21</v>
      </c>
      <c r="C66" s="48">
        <v>84.295299999999997</v>
      </c>
      <c r="D66" s="116">
        <v>36</v>
      </c>
      <c r="E66" s="116">
        <f t="shared" si="0"/>
        <v>-48.295299999999997</v>
      </c>
      <c r="F66" s="117">
        <f t="shared" si="1"/>
        <v>-57.292992610501415</v>
      </c>
    </row>
    <row r="67" spans="1:6" s="11" customFormat="1" ht="24" hidden="1" customHeight="1">
      <c r="A67" s="28">
        <v>2010604</v>
      </c>
      <c r="B67" s="29" t="s">
        <v>50</v>
      </c>
      <c r="C67" s="48"/>
      <c r="D67" s="116"/>
      <c r="E67" s="116">
        <f t="shared" si="0"/>
        <v>0</v>
      </c>
      <c r="F67" s="117"/>
    </row>
    <row r="68" spans="1:6" s="11" customFormat="1" ht="24" hidden="1" customHeight="1">
      <c r="A68" s="28">
        <v>2010605</v>
      </c>
      <c r="B68" s="29" t="s">
        <v>51</v>
      </c>
      <c r="C68" s="48"/>
      <c r="D68" s="116"/>
      <c r="E68" s="116">
        <f t="shared" si="0"/>
        <v>0</v>
      </c>
      <c r="F68" s="117"/>
    </row>
    <row r="69" spans="1:6" s="11" customFormat="1" ht="24" hidden="1" customHeight="1">
      <c r="A69" s="28">
        <v>2010606</v>
      </c>
      <c r="B69" s="29" t="s">
        <v>52</v>
      </c>
      <c r="C69" s="48"/>
      <c r="D69" s="116"/>
      <c r="E69" s="116">
        <f t="shared" si="0"/>
        <v>0</v>
      </c>
      <c r="F69" s="117"/>
    </row>
    <row r="70" spans="1:6" s="11" customFormat="1" ht="24" hidden="1" customHeight="1">
      <c r="A70" s="28">
        <v>2010607</v>
      </c>
      <c r="B70" s="29" t="s">
        <v>53</v>
      </c>
      <c r="C70" s="48"/>
      <c r="D70" s="116"/>
      <c r="E70" s="116">
        <f t="shared" ref="E70:E133" si="2">D70-C70</f>
        <v>0</v>
      </c>
      <c r="F70" s="117"/>
    </row>
    <row r="71" spans="1:6" s="11" customFormat="1" ht="24" hidden="1" customHeight="1">
      <c r="A71" s="28">
        <v>2010608</v>
      </c>
      <c r="B71" s="29" t="s">
        <v>54</v>
      </c>
      <c r="C71" s="48"/>
      <c r="D71" s="116"/>
      <c r="E71" s="116">
        <f t="shared" si="2"/>
        <v>0</v>
      </c>
      <c r="F71" s="117"/>
    </row>
    <row r="72" spans="1:6" ht="24" hidden="1" customHeight="1">
      <c r="A72" s="28">
        <v>2010650</v>
      </c>
      <c r="B72" s="29" t="s">
        <v>27</v>
      </c>
      <c r="C72" s="48"/>
      <c r="D72" s="116"/>
      <c r="E72" s="116">
        <f t="shared" si="2"/>
        <v>0</v>
      </c>
      <c r="F72" s="117"/>
    </row>
    <row r="73" spans="1:6" s="11" customFormat="1" ht="24" customHeight="1">
      <c r="A73" s="28">
        <v>2010699</v>
      </c>
      <c r="B73" s="29" t="s">
        <v>55</v>
      </c>
      <c r="C73" s="48">
        <v>15.974</v>
      </c>
      <c r="D73" s="116"/>
      <c r="E73" s="116">
        <f t="shared" si="2"/>
        <v>-15.974</v>
      </c>
      <c r="F73" s="117">
        <f t="shared" ref="F73:F128" si="3">E73/C73*100</f>
        <v>-100</v>
      </c>
    </row>
    <row r="74" spans="1:6" s="10" customFormat="1" ht="24" customHeight="1">
      <c r="A74" s="27">
        <v>20107</v>
      </c>
      <c r="B74" s="27" t="s">
        <v>740</v>
      </c>
      <c r="C74" s="23"/>
      <c r="D74" s="79"/>
      <c r="E74" s="79">
        <f t="shared" si="2"/>
        <v>0</v>
      </c>
      <c r="F74" s="87"/>
    </row>
    <row r="75" spans="1:6" s="11" customFormat="1" ht="24" hidden="1" customHeight="1">
      <c r="A75" s="28">
        <v>2010701</v>
      </c>
      <c r="B75" s="29" t="s">
        <v>19</v>
      </c>
      <c r="C75" s="24"/>
      <c r="D75" s="116"/>
      <c r="E75" s="116">
        <f t="shared" si="2"/>
        <v>0</v>
      </c>
      <c r="F75" s="117"/>
    </row>
    <row r="76" spans="1:6" s="11" customFormat="1" ht="24" hidden="1" customHeight="1">
      <c r="A76" s="28">
        <v>2010702</v>
      </c>
      <c r="B76" s="29" t="s">
        <v>20</v>
      </c>
      <c r="C76" s="24"/>
      <c r="D76" s="116"/>
      <c r="E76" s="116">
        <f t="shared" si="2"/>
        <v>0</v>
      </c>
      <c r="F76" s="117"/>
    </row>
    <row r="77" spans="1:6" s="11" customFormat="1" ht="24" hidden="1" customHeight="1">
      <c r="A77" s="28">
        <v>2010703</v>
      </c>
      <c r="B77" s="29" t="s">
        <v>21</v>
      </c>
      <c r="C77" s="24"/>
      <c r="D77" s="116"/>
      <c r="E77" s="116">
        <f t="shared" si="2"/>
        <v>0</v>
      </c>
      <c r="F77" s="117"/>
    </row>
    <row r="78" spans="1:6" s="11" customFormat="1" ht="24" hidden="1" customHeight="1">
      <c r="A78" s="28">
        <v>2010704</v>
      </c>
      <c r="B78" s="29" t="s">
        <v>662</v>
      </c>
      <c r="C78" s="24"/>
      <c r="D78" s="116"/>
      <c r="E78" s="116">
        <f t="shared" si="2"/>
        <v>0</v>
      </c>
      <c r="F78" s="117"/>
    </row>
    <row r="79" spans="1:6" s="11" customFormat="1" ht="24" hidden="1" customHeight="1">
      <c r="A79" s="28">
        <v>2010705</v>
      </c>
      <c r="B79" s="29" t="s">
        <v>663</v>
      </c>
      <c r="C79" s="24"/>
      <c r="D79" s="116"/>
      <c r="E79" s="116">
        <f t="shared" si="2"/>
        <v>0</v>
      </c>
      <c r="F79" s="117"/>
    </row>
    <row r="80" spans="1:6" ht="23.25" hidden="1" customHeight="1">
      <c r="A80" s="28">
        <v>2010706</v>
      </c>
      <c r="B80" s="29" t="s">
        <v>56</v>
      </c>
      <c r="C80" s="24"/>
      <c r="D80" s="116"/>
      <c r="E80" s="116">
        <f t="shared" si="2"/>
        <v>0</v>
      </c>
      <c r="F80" s="117"/>
    </row>
    <row r="81" spans="1:6" s="11" customFormat="1" ht="24" hidden="1" customHeight="1">
      <c r="A81" s="28">
        <v>2010707</v>
      </c>
      <c r="B81" s="29" t="s">
        <v>664</v>
      </c>
      <c r="C81" s="24"/>
      <c r="D81" s="116"/>
      <c r="E81" s="116">
        <f t="shared" si="2"/>
        <v>0</v>
      </c>
      <c r="F81" s="117"/>
    </row>
    <row r="82" spans="1:6" s="11" customFormat="1" ht="24" hidden="1" customHeight="1">
      <c r="A82" s="28">
        <v>2010708</v>
      </c>
      <c r="B82" s="29" t="s">
        <v>665</v>
      </c>
      <c r="C82" s="24"/>
      <c r="D82" s="116"/>
      <c r="E82" s="116">
        <f t="shared" si="2"/>
        <v>0</v>
      </c>
      <c r="F82" s="117"/>
    </row>
    <row r="83" spans="1:6" s="11" customFormat="1" ht="24" hidden="1" customHeight="1">
      <c r="A83" s="28">
        <v>2010709</v>
      </c>
      <c r="B83" s="29" t="s">
        <v>53</v>
      </c>
      <c r="C83" s="24"/>
      <c r="D83" s="116"/>
      <c r="E83" s="116">
        <f t="shared" si="2"/>
        <v>0</v>
      </c>
      <c r="F83" s="117"/>
    </row>
    <row r="84" spans="1:6" s="11" customFormat="1" ht="24" hidden="1" customHeight="1">
      <c r="A84" s="28">
        <v>2010750</v>
      </c>
      <c r="B84" s="29" t="s">
        <v>27</v>
      </c>
      <c r="C84" s="24"/>
      <c r="D84" s="116"/>
      <c r="E84" s="116">
        <f t="shared" si="2"/>
        <v>0</v>
      </c>
      <c r="F84" s="117"/>
    </row>
    <row r="85" spans="1:6" s="11" customFormat="1" ht="24" hidden="1" customHeight="1">
      <c r="A85" s="28">
        <v>2010799</v>
      </c>
      <c r="B85" s="29" t="s">
        <v>741</v>
      </c>
      <c r="C85" s="24"/>
      <c r="D85" s="116"/>
      <c r="E85" s="116">
        <f t="shared" si="2"/>
        <v>0</v>
      </c>
      <c r="F85" s="117"/>
    </row>
    <row r="86" spans="1:6" s="113" customFormat="1" ht="24" customHeight="1">
      <c r="A86" s="27">
        <v>20108</v>
      </c>
      <c r="B86" s="27" t="s">
        <v>742</v>
      </c>
      <c r="C86" s="23"/>
      <c r="D86" s="79"/>
      <c r="E86" s="79">
        <f t="shared" si="2"/>
        <v>0</v>
      </c>
      <c r="F86" s="87"/>
    </row>
    <row r="87" spans="1:6" ht="24" hidden="1" customHeight="1">
      <c r="A87" s="28">
        <v>2010801</v>
      </c>
      <c r="B87" s="29" t="s">
        <v>19</v>
      </c>
      <c r="C87" s="24"/>
      <c r="D87" s="116"/>
      <c r="E87" s="116">
        <f t="shared" si="2"/>
        <v>0</v>
      </c>
      <c r="F87" s="117"/>
    </row>
    <row r="88" spans="1:6" s="11" customFormat="1" ht="24" hidden="1" customHeight="1">
      <c r="A88" s="28">
        <v>2010802</v>
      </c>
      <c r="B88" s="29" t="s">
        <v>20</v>
      </c>
      <c r="C88" s="24"/>
      <c r="D88" s="116"/>
      <c r="E88" s="116">
        <f t="shared" si="2"/>
        <v>0</v>
      </c>
      <c r="F88" s="117"/>
    </row>
    <row r="89" spans="1:6" s="11" customFormat="1" ht="24" hidden="1" customHeight="1">
      <c r="A89" s="28">
        <v>2010803</v>
      </c>
      <c r="B89" s="29" t="s">
        <v>21</v>
      </c>
      <c r="C89" s="24"/>
      <c r="D89" s="116"/>
      <c r="E89" s="116">
        <f t="shared" si="2"/>
        <v>0</v>
      </c>
      <c r="F89" s="117"/>
    </row>
    <row r="90" spans="1:6" s="11" customFormat="1" ht="24" hidden="1" customHeight="1">
      <c r="A90" s="28">
        <v>2010804</v>
      </c>
      <c r="B90" s="29" t="s">
        <v>57</v>
      </c>
      <c r="C90" s="24"/>
      <c r="D90" s="116"/>
      <c r="E90" s="116">
        <f t="shared" si="2"/>
        <v>0</v>
      </c>
      <c r="F90" s="117"/>
    </row>
    <row r="91" spans="1:6" s="11" customFormat="1" ht="24" hidden="1" customHeight="1">
      <c r="A91" s="28">
        <v>2010805</v>
      </c>
      <c r="B91" s="29" t="s">
        <v>58</v>
      </c>
      <c r="C91" s="24"/>
      <c r="D91" s="116"/>
      <c r="E91" s="116">
        <f t="shared" si="2"/>
        <v>0</v>
      </c>
      <c r="F91" s="117"/>
    </row>
    <row r="92" spans="1:6" s="11" customFormat="1" ht="24" hidden="1" customHeight="1">
      <c r="A92" s="28">
        <v>2010806</v>
      </c>
      <c r="B92" s="29" t="s">
        <v>53</v>
      </c>
      <c r="C92" s="24"/>
      <c r="D92" s="116"/>
      <c r="E92" s="116">
        <f t="shared" si="2"/>
        <v>0</v>
      </c>
      <c r="F92" s="117"/>
    </row>
    <row r="93" spans="1:6" s="11" customFormat="1" ht="24" hidden="1" customHeight="1">
      <c r="A93" s="28">
        <v>2010850</v>
      </c>
      <c r="B93" s="29" t="s">
        <v>27</v>
      </c>
      <c r="C93" s="24"/>
      <c r="D93" s="116"/>
      <c r="E93" s="116">
        <f t="shared" si="2"/>
        <v>0</v>
      </c>
      <c r="F93" s="117"/>
    </row>
    <row r="94" spans="1:6" s="11" customFormat="1" ht="24" hidden="1" customHeight="1">
      <c r="A94" s="28">
        <v>2010899</v>
      </c>
      <c r="B94" s="29" t="s">
        <v>59</v>
      </c>
      <c r="C94" s="24"/>
      <c r="D94" s="116"/>
      <c r="E94" s="116">
        <f t="shared" si="2"/>
        <v>0</v>
      </c>
      <c r="F94" s="117"/>
    </row>
    <row r="95" spans="1:6" s="113" customFormat="1" ht="23.25" customHeight="1">
      <c r="A95" s="27">
        <v>20109</v>
      </c>
      <c r="B95" s="27" t="s">
        <v>743</v>
      </c>
      <c r="C95" s="23"/>
      <c r="D95" s="79"/>
      <c r="E95" s="79">
        <f t="shared" si="2"/>
        <v>0</v>
      </c>
      <c r="F95" s="87"/>
    </row>
    <row r="96" spans="1:6" s="11" customFormat="1" ht="24" hidden="1" customHeight="1">
      <c r="A96" s="28">
        <v>2010901</v>
      </c>
      <c r="B96" s="29" t="s">
        <v>19</v>
      </c>
      <c r="C96" s="24"/>
      <c r="D96" s="116"/>
      <c r="E96" s="116">
        <f t="shared" si="2"/>
        <v>0</v>
      </c>
      <c r="F96" s="117"/>
    </row>
    <row r="97" spans="1:6" s="11" customFormat="1" ht="24" hidden="1" customHeight="1">
      <c r="A97" s="28">
        <v>2010902</v>
      </c>
      <c r="B97" s="29" t="s">
        <v>20</v>
      </c>
      <c r="C97" s="24"/>
      <c r="D97" s="116"/>
      <c r="E97" s="116">
        <f t="shared" si="2"/>
        <v>0</v>
      </c>
      <c r="F97" s="117"/>
    </row>
    <row r="98" spans="1:6" s="11" customFormat="1" ht="24" hidden="1" customHeight="1">
      <c r="A98" s="28">
        <v>2010903</v>
      </c>
      <c r="B98" s="29" t="s">
        <v>21</v>
      </c>
      <c r="C98" s="24"/>
      <c r="D98" s="116"/>
      <c r="E98" s="116">
        <f t="shared" si="2"/>
        <v>0</v>
      </c>
      <c r="F98" s="117"/>
    </row>
    <row r="99" spans="1:6" s="11" customFormat="1" ht="24" hidden="1" customHeight="1">
      <c r="A99" s="28">
        <v>2010904</v>
      </c>
      <c r="B99" s="29" t="s">
        <v>666</v>
      </c>
      <c r="C99" s="24"/>
      <c r="D99" s="116"/>
      <c r="E99" s="116">
        <f t="shared" si="2"/>
        <v>0</v>
      </c>
      <c r="F99" s="117"/>
    </row>
    <row r="100" spans="1:6" s="11" customFormat="1" ht="24" hidden="1" customHeight="1">
      <c r="A100" s="28">
        <v>2010905</v>
      </c>
      <c r="B100" s="29" t="s">
        <v>667</v>
      </c>
      <c r="C100" s="24"/>
      <c r="D100" s="116"/>
      <c r="E100" s="116">
        <f t="shared" si="2"/>
        <v>0</v>
      </c>
      <c r="F100" s="117"/>
    </row>
    <row r="101" spans="1:6" s="11" customFormat="1" ht="24" hidden="1" customHeight="1">
      <c r="A101" s="28">
        <v>2010907</v>
      </c>
      <c r="B101" s="29" t="s">
        <v>668</v>
      </c>
      <c r="C101" s="24"/>
      <c r="D101" s="116"/>
      <c r="E101" s="116">
        <f t="shared" si="2"/>
        <v>0</v>
      </c>
      <c r="F101" s="117"/>
    </row>
    <row r="102" spans="1:6" s="11" customFormat="1" ht="24" hidden="1" customHeight="1">
      <c r="A102" s="28">
        <v>2010908</v>
      </c>
      <c r="B102" s="29" t="s">
        <v>53</v>
      </c>
      <c r="C102" s="24"/>
      <c r="D102" s="116"/>
      <c r="E102" s="116">
        <f t="shared" si="2"/>
        <v>0</v>
      </c>
      <c r="F102" s="117"/>
    </row>
    <row r="103" spans="1:6" s="11" customFormat="1" ht="24" hidden="1" customHeight="1">
      <c r="A103" s="28">
        <v>2010950</v>
      </c>
      <c r="B103" s="29" t="s">
        <v>27</v>
      </c>
      <c r="C103" s="24"/>
      <c r="D103" s="116"/>
      <c r="E103" s="116">
        <f t="shared" si="2"/>
        <v>0</v>
      </c>
      <c r="F103" s="117"/>
    </row>
    <row r="104" spans="1:6" s="11" customFormat="1" ht="24" hidden="1" customHeight="1">
      <c r="A104" s="28">
        <v>2010999</v>
      </c>
      <c r="B104" s="29" t="s">
        <v>60</v>
      </c>
      <c r="C104" s="24"/>
      <c r="D104" s="116"/>
      <c r="E104" s="116">
        <f t="shared" si="2"/>
        <v>0</v>
      </c>
      <c r="F104" s="117"/>
    </row>
    <row r="105" spans="1:6" s="10" customFormat="1" ht="24" customHeight="1">
      <c r="A105" s="27">
        <v>20110</v>
      </c>
      <c r="B105" s="27" t="s">
        <v>744</v>
      </c>
      <c r="C105" s="23"/>
      <c r="D105" s="79"/>
      <c r="E105" s="79">
        <f t="shared" si="2"/>
        <v>0</v>
      </c>
      <c r="F105" s="87"/>
    </row>
    <row r="106" spans="1:6" s="11" customFormat="1" ht="24" hidden="1" customHeight="1">
      <c r="A106" s="28">
        <v>2011001</v>
      </c>
      <c r="B106" s="29" t="s">
        <v>19</v>
      </c>
      <c r="C106" s="24"/>
      <c r="D106" s="116"/>
      <c r="E106" s="116">
        <f t="shared" si="2"/>
        <v>0</v>
      </c>
      <c r="F106" s="117"/>
    </row>
    <row r="107" spans="1:6" s="11" customFormat="1" ht="24" hidden="1" customHeight="1">
      <c r="A107" s="28">
        <v>2011002</v>
      </c>
      <c r="B107" s="29" t="s">
        <v>20</v>
      </c>
      <c r="C107" s="24"/>
      <c r="D107" s="116"/>
      <c r="E107" s="116">
        <f t="shared" si="2"/>
        <v>0</v>
      </c>
      <c r="F107" s="117"/>
    </row>
    <row r="108" spans="1:6" s="11" customFormat="1" ht="24" hidden="1" customHeight="1">
      <c r="A108" s="28">
        <v>2011003</v>
      </c>
      <c r="B108" s="29" t="s">
        <v>21</v>
      </c>
      <c r="C108" s="24"/>
      <c r="D108" s="116"/>
      <c r="E108" s="116">
        <f t="shared" si="2"/>
        <v>0</v>
      </c>
      <c r="F108" s="117"/>
    </row>
    <row r="109" spans="1:6" ht="24" hidden="1" customHeight="1">
      <c r="A109" s="28">
        <v>2011004</v>
      </c>
      <c r="B109" s="29" t="s">
        <v>61</v>
      </c>
      <c r="C109" s="24"/>
      <c r="D109" s="116"/>
      <c r="E109" s="116">
        <f t="shared" si="2"/>
        <v>0</v>
      </c>
      <c r="F109" s="117"/>
    </row>
    <row r="110" spans="1:6" s="11" customFormat="1" hidden="1">
      <c r="A110" s="28">
        <v>2011005</v>
      </c>
      <c r="B110" s="29" t="s">
        <v>669</v>
      </c>
      <c r="C110" s="24"/>
      <c r="D110" s="116"/>
      <c r="E110" s="116">
        <f t="shared" si="2"/>
        <v>0</v>
      </c>
      <c r="F110" s="117"/>
    </row>
    <row r="111" spans="1:6" s="11" customFormat="1" ht="24" hidden="1" customHeight="1">
      <c r="A111" s="28">
        <v>2011006</v>
      </c>
      <c r="B111" s="29" t="s">
        <v>62</v>
      </c>
      <c r="C111" s="24"/>
      <c r="D111" s="116"/>
      <c r="E111" s="116">
        <f t="shared" si="2"/>
        <v>0</v>
      </c>
      <c r="F111" s="117"/>
    </row>
    <row r="112" spans="1:6" ht="24" hidden="1" customHeight="1">
      <c r="A112" s="28">
        <v>2011007</v>
      </c>
      <c r="B112" s="29" t="s">
        <v>670</v>
      </c>
      <c r="C112" s="24"/>
      <c r="D112" s="116"/>
      <c r="E112" s="116">
        <f t="shared" si="2"/>
        <v>0</v>
      </c>
      <c r="F112" s="117"/>
    </row>
    <row r="113" spans="1:6" s="11" customFormat="1" ht="24" hidden="1" customHeight="1">
      <c r="A113" s="28">
        <v>2011008</v>
      </c>
      <c r="B113" s="29" t="s">
        <v>63</v>
      </c>
      <c r="C113" s="24"/>
      <c r="D113" s="116"/>
      <c r="E113" s="116">
        <f t="shared" si="2"/>
        <v>0</v>
      </c>
      <c r="F113" s="117"/>
    </row>
    <row r="114" spans="1:6" s="11" customFormat="1" ht="24" hidden="1" customHeight="1">
      <c r="A114" s="28">
        <v>2011009</v>
      </c>
      <c r="B114" s="29" t="s">
        <v>64</v>
      </c>
      <c r="C114" s="24"/>
      <c r="D114" s="116"/>
      <c r="E114" s="116">
        <f t="shared" si="2"/>
        <v>0</v>
      </c>
      <c r="F114" s="117"/>
    </row>
    <row r="115" spans="1:6" s="11" customFormat="1" ht="24" hidden="1" customHeight="1">
      <c r="A115" s="28">
        <v>2011010</v>
      </c>
      <c r="B115" s="29" t="s">
        <v>65</v>
      </c>
      <c r="C115" s="24"/>
      <c r="D115" s="116"/>
      <c r="E115" s="116">
        <f t="shared" si="2"/>
        <v>0</v>
      </c>
      <c r="F115" s="117"/>
    </row>
    <row r="116" spans="1:6" s="11" customFormat="1" ht="0.75" hidden="1" customHeight="1">
      <c r="A116" s="28">
        <v>2011011</v>
      </c>
      <c r="B116" s="29" t="s">
        <v>66</v>
      </c>
      <c r="C116" s="24"/>
      <c r="D116" s="116"/>
      <c r="E116" s="116">
        <f t="shared" si="2"/>
        <v>0</v>
      </c>
      <c r="F116" s="117"/>
    </row>
    <row r="117" spans="1:6" s="11" customFormat="1" ht="24" hidden="1" customHeight="1">
      <c r="A117" s="28">
        <v>2011012</v>
      </c>
      <c r="B117" s="29" t="s">
        <v>67</v>
      </c>
      <c r="C117" s="24"/>
      <c r="D117" s="116"/>
      <c r="E117" s="116">
        <f t="shared" si="2"/>
        <v>0</v>
      </c>
      <c r="F117" s="117"/>
    </row>
    <row r="118" spans="1:6" ht="24" hidden="1" customHeight="1">
      <c r="A118" s="28">
        <v>2011050</v>
      </c>
      <c r="B118" s="29" t="s">
        <v>27</v>
      </c>
      <c r="C118" s="24"/>
      <c r="D118" s="116"/>
      <c r="E118" s="116">
        <f t="shared" si="2"/>
        <v>0</v>
      </c>
      <c r="F118" s="117"/>
    </row>
    <row r="119" spans="1:6" s="11" customFormat="1" ht="24" hidden="1" customHeight="1">
      <c r="A119" s="28">
        <v>2011099</v>
      </c>
      <c r="B119" s="29" t="s">
        <v>68</v>
      </c>
      <c r="C119" s="24"/>
      <c r="D119" s="116"/>
      <c r="E119" s="116">
        <f t="shared" si="2"/>
        <v>0</v>
      </c>
      <c r="F119" s="117"/>
    </row>
    <row r="120" spans="1:6" s="113" customFormat="1" ht="24" customHeight="1">
      <c r="A120" s="27">
        <v>20111</v>
      </c>
      <c r="B120" s="27" t="s">
        <v>745</v>
      </c>
      <c r="C120" s="132">
        <v>10.5571</v>
      </c>
      <c r="D120" s="79">
        <v>26</v>
      </c>
      <c r="E120" s="79">
        <f t="shared" si="2"/>
        <v>15.4429</v>
      </c>
      <c r="F120" s="87">
        <f t="shared" si="3"/>
        <v>146.27975485692093</v>
      </c>
    </row>
    <row r="121" spans="1:6" s="11" customFormat="1" ht="24" hidden="1" customHeight="1">
      <c r="A121" s="28">
        <v>2011101</v>
      </c>
      <c r="B121" s="29" t="s">
        <v>19</v>
      </c>
      <c r="C121" s="77"/>
      <c r="D121" s="116"/>
      <c r="E121" s="116">
        <f t="shared" si="2"/>
        <v>0</v>
      </c>
      <c r="F121" s="117"/>
    </row>
    <row r="122" spans="1:6" ht="24" hidden="1" customHeight="1">
      <c r="A122" s="28">
        <v>2011102</v>
      </c>
      <c r="B122" s="29" t="s">
        <v>20</v>
      </c>
      <c r="C122" s="77"/>
      <c r="D122" s="116"/>
      <c r="E122" s="116">
        <f t="shared" si="2"/>
        <v>0</v>
      </c>
      <c r="F122" s="117"/>
    </row>
    <row r="123" spans="1:6" s="11" customFormat="1" ht="24" hidden="1" customHeight="1">
      <c r="A123" s="28">
        <v>2011103</v>
      </c>
      <c r="B123" s="29" t="s">
        <v>21</v>
      </c>
      <c r="C123" s="77"/>
      <c r="D123" s="116"/>
      <c r="E123" s="116">
        <f t="shared" si="2"/>
        <v>0</v>
      </c>
      <c r="F123" s="117"/>
    </row>
    <row r="124" spans="1:6" s="11" customFormat="1" ht="24" hidden="1" customHeight="1">
      <c r="A124" s="28">
        <v>2011104</v>
      </c>
      <c r="B124" s="29" t="s">
        <v>69</v>
      </c>
      <c r="C124" s="77"/>
      <c r="D124" s="116"/>
      <c r="E124" s="116">
        <f t="shared" si="2"/>
        <v>0</v>
      </c>
      <c r="F124" s="117"/>
    </row>
    <row r="125" spans="1:6" s="11" customFormat="1" ht="24" hidden="1" customHeight="1">
      <c r="A125" s="28">
        <v>2011105</v>
      </c>
      <c r="B125" s="29" t="s">
        <v>70</v>
      </c>
      <c r="C125" s="77"/>
      <c r="D125" s="116"/>
      <c r="E125" s="116">
        <f t="shared" si="2"/>
        <v>0</v>
      </c>
      <c r="F125" s="117"/>
    </row>
    <row r="126" spans="1:6" s="11" customFormat="1" ht="24" hidden="1" customHeight="1">
      <c r="A126" s="28">
        <v>2011106</v>
      </c>
      <c r="B126" s="29" t="s">
        <v>71</v>
      </c>
      <c r="C126" s="77"/>
      <c r="D126" s="116"/>
      <c r="E126" s="116">
        <f t="shared" si="2"/>
        <v>0</v>
      </c>
      <c r="F126" s="117"/>
    </row>
    <row r="127" spans="1:6" s="11" customFormat="1" ht="24" hidden="1" customHeight="1">
      <c r="A127" s="28">
        <v>2011150</v>
      </c>
      <c r="B127" s="29" t="s">
        <v>27</v>
      </c>
      <c r="C127" s="77"/>
      <c r="D127" s="116"/>
      <c r="E127" s="116">
        <f t="shared" si="2"/>
        <v>0</v>
      </c>
      <c r="F127" s="117"/>
    </row>
    <row r="128" spans="1:6" ht="24" customHeight="1">
      <c r="A128" s="28">
        <v>2011199</v>
      </c>
      <c r="B128" s="29" t="s">
        <v>72</v>
      </c>
      <c r="C128" s="77">
        <v>10.5571</v>
      </c>
      <c r="D128" s="116">
        <v>26</v>
      </c>
      <c r="E128" s="116">
        <f t="shared" si="2"/>
        <v>15.4429</v>
      </c>
      <c r="F128" s="117">
        <f t="shared" si="3"/>
        <v>146.27975485692093</v>
      </c>
    </row>
    <row r="129" spans="1:6" s="113" customFormat="1" ht="24" customHeight="1">
      <c r="A129" s="27">
        <v>20113</v>
      </c>
      <c r="B129" s="27" t="s">
        <v>746</v>
      </c>
      <c r="C129" s="114"/>
      <c r="D129" s="79">
        <v>10</v>
      </c>
      <c r="E129" s="79">
        <f t="shared" si="2"/>
        <v>10</v>
      </c>
      <c r="F129" s="87"/>
    </row>
    <row r="130" spans="1:6" s="11" customFormat="1" ht="24" hidden="1" customHeight="1">
      <c r="A130" s="28">
        <v>2011301</v>
      </c>
      <c r="B130" s="29" t="s">
        <v>19</v>
      </c>
      <c r="C130" s="24"/>
      <c r="D130" s="116"/>
      <c r="E130" s="116">
        <f t="shared" si="2"/>
        <v>0</v>
      </c>
      <c r="F130" s="117"/>
    </row>
    <row r="131" spans="1:6" s="11" customFormat="1" ht="24" hidden="1" customHeight="1">
      <c r="A131" s="28">
        <v>2011302</v>
      </c>
      <c r="B131" s="29" t="s">
        <v>20</v>
      </c>
      <c r="C131" s="24"/>
      <c r="D131" s="116"/>
      <c r="E131" s="116">
        <f t="shared" si="2"/>
        <v>0</v>
      </c>
      <c r="F131" s="117"/>
    </row>
    <row r="132" spans="1:6" s="11" customFormat="1" ht="24" hidden="1" customHeight="1">
      <c r="A132" s="28">
        <v>2011303</v>
      </c>
      <c r="B132" s="29" t="s">
        <v>21</v>
      </c>
      <c r="C132" s="24"/>
      <c r="D132" s="116"/>
      <c r="E132" s="116">
        <f t="shared" si="2"/>
        <v>0</v>
      </c>
      <c r="F132" s="117"/>
    </row>
    <row r="133" spans="1:6" s="11" customFormat="1" ht="24" hidden="1" customHeight="1">
      <c r="A133" s="28">
        <v>2011304</v>
      </c>
      <c r="B133" s="29" t="s">
        <v>73</v>
      </c>
      <c r="C133" s="24"/>
      <c r="D133" s="116"/>
      <c r="E133" s="116">
        <f t="shared" si="2"/>
        <v>0</v>
      </c>
      <c r="F133" s="117"/>
    </row>
    <row r="134" spans="1:6" ht="24" hidden="1" customHeight="1">
      <c r="A134" s="28">
        <v>2011305</v>
      </c>
      <c r="B134" s="29" t="s">
        <v>74</v>
      </c>
      <c r="C134" s="24"/>
      <c r="D134" s="116"/>
      <c r="E134" s="116">
        <f t="shared" ref="E134:E197" si="4">D134-C134</f>
        <v>0</v>
      </c>
      <c r="F134" s="117"/>
    </row>
    <row r="135" spans="1:6" s="11" customFormat="1" ht="24" hidden="1" customHeight="1">
      <c r="A135" s="28">
        <v>2011306</v>
      </c>
      <c r="B135" s="29" t="s">
        <v>75</v>
      </c>
      <c r="C135" s="24"/>
      <c r="D135" s="116"/>
      <c r="E135" s="116">
        <f t="shared" si="4"/>
        <v>0</v>
      </c>
      <c r="F135" s="117"/>
    </row>
    <row r="136" spans="1:6" s="11" customFormat="1" ht="24" hidden="1" customHeight="1">
      <c r="A136" s="28">
        <v>2011307</v>
      </c>
      <c r="B136" s="29" t="s">
        <v>76</v>
      </c>
      <c r="C136" s="24"/>
      <c r="D136" s="116"/>
      <c r="E136" s="116">
        <f t="shared" si="4"/>
        <v>0</v>
      </c>
      <c r="F136" s="117"/>
    </row>
    <row r="137" spans="1:6" s="11" customFormat="1" ht="24" hidden="1" customHeight="1">
      <c r="A137" s="28">
        <v>2011308</v>
      </c>
      <c r="B137" s="29" t="s">
        <v>77</v>
      </c>
      <c r="C137" s="24"/>
      <c r="D137" s="116"/>
      <c r="E137" s="116">
        <f t="shared" si="4"/>
        <v>0</v>
      </c>
      <c r="F137" s="117"/>
    </row>
    <row r="138" spans="1:6" s="11" customFormat="1" ht="24" hidden="1" customHeight="1">
      <c r="A138" s="28">
        <v>2011350</v>
      </c>
      <c r="B138" s="29" t="s">
        <v>27</v>
      </c>
      <c r="C138" s="24"/>
      <c r="D138" s="116"/>
      <c r="E138" s="116">
        <f t="shared" si="4"/>
        <v>0</v>
      </c>
      <c r="F138" s="117"/>
    </row>
    <row r="139" spans="1:6" ht="24" customHeight="1">
      <c r="A139" s="28">
        <v>2011399</v>
      </c>
      <c r="B139" s="29" t="s">
        <v>78</v>
      </c>
      <c r="C139" s="24"/>
      <c r="D139" s="116">
        <v>10</v>
      </c>
      <c r="E139" s="116">
        <f t="shared" si="4"/>
        <v>10</v>
      </c>
      <c r="F139" s="117"/>
    </row>
    <row r="140" spans="1:6" s="113" customFormat="1" ht="24" customHeight="1">
      <c r="A140" s="27">
        <v>20114</v>
      </c>
      <c r="B140" s="27" t="s">
        <v>747</v>
      </c>
      <c r="C140" s="114"/>
      <c r="D140" s="79"/>
      <c r="E140" s="79">
        <f t="shared" si="4"/>
        <v>0</v>
      </c>
      <c r="F140" s="87"/>
    </row>
    <row r="141" spans="1:6" s="11" customFormat="1" ht="24" hidden="1" customHeight="1">
      <c r="A141" s="28">
        <v>2011401</v>
      </c>
      <c r="B141" s="29" t="s">
        <v>19</v>
      </c>
      <c r="C141" s="51"/>
      <c r="D141" s="116"/>
      <c r="E141" s="116">
        <f t="shared" si="4"/>
        <v>0</v>
      </c>
      <c r="F141" s="117"/>
    </row>
    <row r="142" spans="1:6" s="11" customFormat="1" ht="24" hidden="1" customHeight="1">
      <c r="A142" s="28">
        <v>2011402</v>
      </c>
      <c r="B142" s="29" t="s">
        <v>20</v>
      </c>
      <c r="C142" s="51"/>
      <c r="D142" s="116"/>
      <c r="E142" s="116">
        <f t="shared" si="4"/>
        <v>0</v>
      </c>
      <c r="F142" s="117"/>
    </row>
    <row r="143" spans="1:6" ht="24" hidden="1" customHeight="1">
      <c r="A143" s="28">
        <v>2011403</v>
      </c>
      <c r="B143" s="29" t="s">
        <v>21</v>
      </c>
      <c r="C143" s="51"/>
      <c r="D143" s="116"/>
      <c r="E143" s="116">
        <f t="shared" si="4"/>
        <v>0</v>
      </c>
      <c r="F143" s="117"/>
    </row>
    <row r="144" spans="1:6" s="11" customFormat="1" ht="24" hidden="1" customHeight="1">
      <c r="A144" s="28">
        <v>2011404</v>
      </c>
      <c r="B144" s="29" t="s">
        <v>671</v>
      </c>
      <c r="C144" s="51"/>
      <c r="D144" s="116"/>
      <c r="E144" s="116">
        <f t="shared" si="4"/>
        <v>0</v>
      </c>
      <c r="F144" s="117"/>
    </row>
    <row r="145" spans="1:6" s="11" customFormat="1" ht="24" hidden="1" customHeight="1">
      <c r="A145" s="28">
        <v>2011405</v>
      </c>
      <c r="B145" s="29" t="s">
        <v>672</v>
      </c>
      <c r="C145" s="51"/>
      <c r="D145" s="116"/>
      <c r="E145" s="116">
        <f t="shared" si="4"/>
        <v>0</v>
      </c>
      <c r="F145" s="117"/>
    </row>
    <row r="146" spans="1:6" s="11" customFormat="1" ht="24" hidden="1" customHeight="1">
      <c r="A146" s="28">
        <v>2011406</v>
      </c>
      <c r="B146" s="29" t="s">
        <v>673</v>
      </c>
      <c r="C146" s="51"/>
      <c r="D146" s="116"/>
      <c r="E146" s="116">
        <f t="shared" si="4"/>
        <v>0</v>
      </c>
      <c r="F146" s="117"/>
    </row>
    <row r="147" spans="1:6" ht="24" hidden="1" customHeight="1">
      <c r="A147" s="28">
        <v>2011407</v>
      </c>
      <c r="B147" s="29" t="s">
        <v>674</v>
      </c>
      <c r="C147" s="51"/>
      <c r="D147" s="116"/>
      <c r="E147" s="116">
        <f t="shared" si="4"/>
        <v>0</v>
      </c>
      <c r="F147" s="117"/>
    </row>
    <row r="148" spans="1:6" s="11" customFormat="1" ht="24" hidden="1" customHeight="1">
      <c r="A148" s="28">
        <v>2011408</v>
      </c>
      <c r="B148" s="29" t="s">
        <v>675</v>
      </c>
      <c r="C148" s="51"/>
      <c r="D148" s="116"/>
      <c r="E148" s="116">
        <f t="shared" si="4"/>
        <v>0</v>
      </c>
      <c r="F148" s="117"/>
    </row>
    <row r="149" spans="1:6" ht="24" hidden="1" customHeight="1">
      <c r="A149" s="28">
        <v>2011409</v>
      </c>
      <c r="B149" s="29" t="s">
        <v>676</v>
      </c>
      <c r="C149" s="52"/>
      <c r="D149" s="116"/>
      <c r="E149" s="116">
        <f t="shared" si="4"/>
        <v>0</v>
      </c>
      <c r="F149" s="117"/>
    </row>
    <row r="150" spans="1:6" ht="24" hidden="1" customHeight="1">
      <c r="A150" s="28">
        <v>2011450</v>
      </c>
      <c r="B150" s="29" t="s">
        <v>27</v>
      </c>
      <c r="C150" s="51"/>
      <c r="D150" s="116"/>
      <c r="E150" s="116">
        <f t="shared" si="4"/>
        <v>0</v>
      </c>
      <c r="F150" s="117"/>
    </row>
    <row r="151" spans="1:6" s="11" customFormat="1" ht="24" hidden="1" customHeight="1">
      <c r="A151" s="28">
        <v>2011499</v>
      </c>
      <c r="B151" s="29" t="s">
        <v>79</v>
      </c>
      <c r="C151" s="51"/>
      <c r="D151" s="116"/>
      <c r="E151" s="116">
        <f t="shared" si="4"/>
        <v>0</v>
      </c>
      <c r="F151" s="117"/>
    </row>
    <row r="152" spans="1:6" s="113" customFormat="1" ht="24" customHeight="1">
      <c r="A152" s="27">
        <v>20115</v>
      </c>
      <c r="B152" s="27" t="s">
        <v>748</v>
      </c>
      <c r="C152" s="23"/>
      <c r="D152" s="79"/>
      <c r="E152" s="79">
        <f t="shared" si="4"/>
        <v>0</v>
      </c>
      <c r="F152" s="87"/>
    </row>
    <row r="153" spans="1:6" s="11" customFormat="1" ht="24" hidden="1" customHeight="1">
      <c r="A153" s="28">
        <v>2011501</v>
      </c>
      <c r="B153" s="29" t="s">
        <v>19</v>
      </c>
      <c r="C153" s="24"/>
      <c r="D153" s="116"/>
      <c r="E153" s="116">
        <f t="shared" si="4"/>
        <v>0</v>
      </c>
      <c r="F153" s="117"/>
    </row>
    <row r="154" spans="1:6" ht="24" hidden="1" customHeight="1">
      <c r="A154" s="28">
        <v>2011502</v>
      </c>
      <c r="B154" s="29" t="s">
        <v>20</v>
      </c>
      <c r="C154" s="24"/>
      <c r="D154" s="116"/>
      <c r="E154" s="116">
        <f t="shared" si="4"/>
        <v>0</v>
      </c>
      <c r="F154" s="117"/>
    </row>
    <row r="155" spans="1:6" ht="24" hidden="1" customHeight="1">
      <c r="A155" s="28">
        <v>2011503</v>
      </c>
      <c r="B155" s="29" t="s">
        <v>21</v>
      </c>
      <c r="C155" s="24"/>
      <c r="D155" s="116"/>
      <c r="E155" s="116">
        <f t="shared" si="4"/>
        <v>0</v>
      </c>
      <c r="F155" s="117"/>
    </row>
    <row r="156" spans="1:6" ht="24" hidden="1" customHeight="1">
      <c r="A156" s="28">
        <v>2011504</v>
      </c>
      <c r="B156" s="29" t="s">
        <v>80</v>
      </c>
      <c r="C156" s="24"/>
      <c r="D156" s="116"/>
      <c r="E156" s="116">
        <f t="shared" si="4"/>
        <v>0</v>
      </c>
      <c r="F156" s="117"/>
    </row>
    <row r="157" spans="1:6" s="11" customFormat="1" ht="24" hidden="1" customHeight="1">
      <c r="A157" s="28">
        <v>2011505</v>
      </c>
      <c r="B157" s="29" t="s">
        <v>81</v>
      </c>
      <c r="C157" s="24"/>
      <c r="D157" s="116"/>
      <c r="E157" s="116">
        <f t="shared" si="4"/>
        <v>0</v>
      </c>
      <c r="F157" s="117"/>
    </row>
    <row r="158" spans="1:6" s="11" customFormat="1" ht="24" hidden="1" customHeight="1">
      <c r="A158" s="28">
        <v>2011506</v>
      </c>
      <c r="B158" s="29" t="s">
        <v>82</v>
      </c>
      <c r="C158" s="24"/>
      <c r="D158" s="116"/>
      <c r="E158" s="116">
        <f t="shared" si="4"/>
        <v>0</v>
      </c>
      <c r="F158" s="117"/>
    </row>
    <row r="159" spans="1:6" ht="24" hidden="1" customHeight="1">
      <c r="A159" s="28">
        <v>2011507</v>
      </c>
      <c r="B159" s="29" t="s">
        <v>53</v>
      </c>
      <c r="C159" s="24"/>
      <c r="D159" s="116"/>
      <c r="E159" s="116">
        <f t="shared" si="4"/>
        <v>0</v>
      </c>
      <c r="F159" s="117"/>
    </row>
    <row r="160" spans="1:6" s="11" customFormat="1" ht="24" hidden="1" customHeight="1">
      <c r="A160" s="28">
        <v>2011550</v>
      </c>
      <c r="B160" s="29" t="s">
        <v>27</v>
      </c>
      <c r="C160" s="24"/>
      <c r="D160" s="116"/>
      <c r="E160" s="116">
        <f t="shared" si="4"/>
        <v>0</v>
      </c>
      <c r="F160" s="117"/>
    </row>
    <row r="161" spans="1:6" s="11" customFormat="1" ht="24" hidden="1" customHeight="1">
      <c r="A161" s="28">
        <v>2011599</v>
      </c>
      <c r="B161" s="29" t="s">
        <v>83</v>
      </c>
      <c r="C161" s="24"/>
      <c r="D161" s="116"/>
      <c r="E161" s="116">
        <f t="shared" si="4"/>
        <v>0</v>
      </c>
      <c r="F161" s="117"/>
    </row>
    <row r="162" spans="1:6" s="113" customFormat="1" ht="24" customHeight="1">
      <c r="A162" s="27">
        <v>20117</v>
      </c>
      <c r="B162" s="27" t="s">
        <v>749</v>
      </c>
      <c r="C162" s="23"/>
      <c r="D162" s="79"/>
      <c r="E162" s="79">
        <f t="shared" si="4"/>
        <v>0</v>
      </c>
      <c r="F162" s="87"/>
    </row>
    <row r="163" spans="1:6" s="11" customFormat="1" ht="24" hidden="1" customHeight="1">
      <c r="A163" s="28">
        <v>2011701</v>
      </c>
      <c r="B163" s="29" t="s">
        <v>19</v>
      </c>
      <c r="C163" s="24"/>
      <c r="D163" s="116"/>
      <c r="E163" s="116">
        <f t="shared" si="4"/>
        <v>0</v>
      </c>
      <c r="F163" s="117"/>
    </row>
    <row r="164" spans="1:6" s="11" customFormat="1" ht="24" hidden="1" customHeight="1">
      <c r="A164" s="28">
        <v>2011702</v>
      </c>
      <c r="B164" s="29" t="s">
        <v>20</v>
      </c>
      <c r="C164" s="24"/>
      <c r="D164" s="116"/>
      <c r="E164" s="116">
        <f t="shared" si="4"/>
        <v>0</v>
      </c>
      <c r="F164" s="117"/>
    </row>
    <row r="165" spans="1:6" s="11" customFormat="1" ht="24" hidden="1" customHeight="1">
      <c r="A165" s="28">
        <v>2011703</v>
      </c>
      <c r="B165" s="29" t="s">
        <v>21</v>
      </c>
      <c r="C165" s="24"/>
      <c r="D165" s="116"/>
      <c r="E165" s="116">
        <f t="shared" si="4"/>
        <v>0</v>
      </c>
      <c r="F165" s="117"/>
    </row>
    <row r="166" spans="1:6" s="11" customFormat="1" ht="24" hidden="1" customHeight="1">
      <c r="A166" s="28">
        <v>2011704</v>
      </c>
      <c r="B166" s="29" t="s">
        <v>84</v>
      </c>
      <c r="C166" s="24"/>
      <c r="D166" s="116"/>
      <c r="E166" s="116">
        <f t="shared" si="4"/>
        <v>0</v>
      </c>
      <c r="F166" s="117"/>
    </row>
    <row r="167" spans="1:6" s="11" customFormat="1" ht="24" hidden="1" customHeight="1">
      <c r="A167" s="28">
        <v>2011705</v>
      </c>
      <c r="B167" s="29" t="s">
        <v>85</v>
      </c>
      <c r="C167" s="24"/>
      <c r="D167" s="116"/>
      <c r="E167" s="116">
        <f t="shared" si="4"/>
        <v>0</v>
      </c>
      <c r="F167" s="117"/>
    </row>
    <row r="168" spans="1:6" s="11" customFormat="1" ht="24" hidden="1" customHeight="1">
      <c r="A168" s="28">
        <v>2011706</v>
      </c>
      <c r="B168" s="29" t="s">
        <v>86</v>
      </c>
      <c r="C168" s="24"/>
      <c r="D168" s="116"/>
      <c r="E168" s="116">
        <f t="shared" si="4"/>
        <v>0</v>
      </c>
      <c r="F168" s="117"/>
    </row>
    <row r="169" spans="1:6" s="11" customFormat="1" ht="24" hidden="1" customHeight="1">
      <c r="A169" s="28">
        <v>2011707</v>
      </c>
      <c r="B169" s="29" t="s">
        <v>87</v>
      </c>
      <c r="C169" s="24"/>
      <c r="D169" s="116"/>
      <c r="E169" s="116">
        <f t="shared" si="4"/>
        <v>0</v>
      </c>
      <c r="F169" s="117"/>
    </row>
    <row r="170" spans="1:6" s="11" customFormat="1" ht="24" hidden="1" customHeight="1">
      <c r="A170" s="28">
        <v>2011708</v>
      </c>
      <c r="B170" s="29" t="s">
        <v>88</v>
      </c>
      <c r="C170" s="24"/>
      <c r="D170" s="116"/>
      <c r="E170" s="116">
        <f t="shared" si="4"/>
        <v>0</v>
      </c>
      <c r="F170" s="117"/>
    </row>
    <row r="171" spans="1:6" s="11" customFormat="1" ht="24" hidden="1" customHeight="1">
      <c r="A171" s="28">
        <v>2011709</v>
      </c>
      <c r="B171" s="29" t="s">
        <v>89</v>
      </c>
      <c r="C171" s="24"/>
      <c r="D171" s="116"/>
      <c r="E171" s="116">
        <f t="shared" si="4"/>
        <v>0</v>
      </c>
      <c r="F171" s="117"/>
    </row>
    <row r="172" spans="1:6" ht="24" hidden="1" customHeight="1">
      <c r="A172" s="28">
        <v>2011710</v>
      </c>
      <c r="B172" s="29" t="s">
        <v>53</v>
      </c>
      <c r="C172" s="24"/>
      <c r="D172" s="116"/>
      <c r="E172" s="116">
        <f t="shared" si="4"/>
        <v>0</v>
      </c>
      <c r="F172" s="117"/>
    </row>
    <row r="173" spans="1:6" s="11" customFormat="1" ht="24" hidden="1" customHeight="1">
      <c r="A173" s="28">
        <v>2011750</v>
      </c>
      <c r="B173" s="29" t="s">
        <v>27</v>
      </c>
      <c r="C173" s="24"/>
      <c r="D173" s="116"/>
      <c r="E173" s="116">
        <f t="shared" si="4"/>
        <v>0</v>
      </c>
      <c r="F173" s="117"/>
    </row>
    <row r="174" spans="1:6" s="11" customFormat="1" ht="27.75" hidden="1" customHeight="1">
      <c r="A174" s="28">
        <v>2011799</v>
      </c>
      <c r="B174" s="29" t="s">
        <v>677</v>
      </c>
      <c r="C174" s="24"/>
      <c r="D174" s="116"/>
      <c r="E174" s="116">
        <f t="shared" si="4"/>
        <v>0</v>
      </c>
      <c r="F174" s="117"/>
    </row>
    <row r="175" spans="1:6" s="113" customFormat="1" ht="24" customHeight="1">
      <c r="A175" s="27">
        <v>20123</v>
      </c>
      <c r="B175" s="27" t="s">
        <v>750</v>
      </c>
      <c r="C175" s="23"/>
      <c r="D175" s="79"/>
      <c r="E175" s="79">
        <f t="shared" si="4"/>
        <v>0</v>
      </c>
      <c r="F175" s="87"/>
    </row>
    <row r="176" spans="1:6" s="11" customFormat="1" ht="24" hidden="1" customHeight="1">
      <c r="A176" s="28">
        <v>2012301</v>
      </c>
      <c r="B176" s="29" t="s">
        <v>19</v>
      </c>
      <c r="C176" s="24"/>
      <c r="D176" s="116"/>
      <c r="E176" s="116">
        <f t="shared" si="4"/>
        <v>0</v>
      </c>
      <c r="F176" s="117"/>
    </row>
    <row r="177" spans="1:6" s="11" customFormat="1" ht="24" hidden="1" customHeight="1">
      <c r="A177" s="28">
        <v>2012302</v>
      </c>
      <c r="B177" s="29" t="s">
        <v>20</v>
      </c>
      <c r="C177" s="24"/>
      <c r="D177" s="116"/>
      <c r="E177" s="116">
        <f t="shared" si="4"/>
        <v>0</v>
      </c>
      <c r="F177" s="117"/>
    </row>
    <row r="178" spans="1:6" s="11" customFormat="1" ht="24" hidden="1" customHeight="1">
      <c r="A178" s="28">
        <v>2012303</v>
      </c>
      <c r="B178" s="29" t="s">
        <v>21</v>
      </c>
      <c r="C178" s="24"/>
      <c r="D178" s="116"/>
      <c r="E178" s="116">
        <f t="shared" si="4"/>
        <v>0</v>
      </c>
      <c r="F178" s="117"/>
    </row>
    <row r="179" spans="1:6" s="11" customFormat="1" ht="24" hidden="1" customHeight="1">
      <c r="A179" s="28">
        <v>2012304</v>
      </c>
      <c r="B179" s="29" t="s">
        <v>678</v>
      </c>
      <c r="C179" s="24"/>
      <c r="D179" s="116"/>
      <c r="E179" s="116">
        <f t="shared" si="4"/>
        <v>0</v>
      </c>
      <c r="F179" s="117"/>
    </row>
    <row r="180" spans="1:6" ht="24" hidden="1" customHeight="1">
      <c r="A180" s="28">
        <v>2012350</v>
      </c>
      <c r="B180" s="29" t="s">
        <v>27</v>
      </c>
      <c r="C180" s="24"/>
      <c r="D180" s="116"/>
      <c r="E180" s="116">
        <f t="shared" si="4"/>
        <v>0</v>
      </c>
      <c r="F180" s="117"/>
    </row>
    <row r="181" spans="1:6" s="11" customFormat="1" ht="24" hidden="1" customHeight="1">
      <c r="A181" s="28">
        <v>2012399</v>
      </c>
      <c r="B181" s="29" t="s">
        <v>679</v>
      </c>
      <c r="C181" s="24"/>
      <c r="D181" s="116"/>
      <c r="E181" s="116">
        <f t="shared" si="4"/>
        <v>0</v>
      </c>
      <c r="F181" s="117"/>
    </row>
    <row r="182" spans="1:6" s="113" customFormat="1" ht="24" customHeight="1">
      <c r="A182" s="27">
        <v>20124</v>
      </c>
      <c r="B182" s="27" t="s">
        <v>751</v>
      </c>
      <c r="C182" s="23"/>
      <c r="D182" s="79"/>
      <c r="E182" s="79">
        <f t="shared" si="4"/>
        <v>0</v>
      </c>
      <c r="F182" s="87"/>
    </row>
    <row r="183" spans="1:6" s="11" customFormat="1" ht="24" hidden="1" customHeight="1">
      <c r="A183" s="28">
        <v>2012401</v>
      </c>
      <c r="B183" s="29" t="s">
        <v>19</v>
      </c>
      <c r="C183" s="24"/>
      <c r="D183" s="116"/>
      <c r="E183" s="116">
        <f t="shared" si="4"/>
        <v>0</v>
      </c>
      <c r="F183" s="117"/>
    </row>
    <row r="184" spans="1:6" s="11" customFormat="1" ht="24" hidden="1" customHeight="1">
      <c r="A184" s="28">
        <v>2012402</v>
      </c>
      <c r="B184" s="29" t="s">
        <v>20</v>
      </c>
      <c r="C184" s="24"/>
      <c r="D184" s="116"/>
      <c r="E184" s="116">
        <f t="shared" si="4"/>
        <v>0</v>
      </c>
      <c r="F184" s="117"/>
    </row>
    <row r="185" spans="1:6" s="11" customFormat="1" ht="24" hidden="1" customHeight="1">
      <c r="A185" s="28">
        <v>2012403</v>
      </c>
      <c r="B185" s="29" t="s">
        <v>21</v>
      </c>
      <c r="C185" s="24"/>
      <c r="D185" s="116"/>
      <c r="E185" s="116">
        <f t="shared" si="4"/>
        <v>0</v>
      </c>
      <c r="F185" s="117"/>
    </row>
    <row r="186" spans="1:6" ht="24" hidden="1" customHeight="1">
      <c r="A186" s="28">
        <v>2012404</v>
      </c>
      <c r="B186" s="29" t="s">
        <v>680</v>
      </c>
      <c r="C186" s="24"/>
      <c r="D186" s="116"/>
      <c r="E186" s="116">
        <f t="shared" si="4"/>
        <v>0</v>
      </c>
      <c r="F186" s="117"/>
    </row>
    <row r="187" spans="1:6" s="11" customFormat="1" ht="24" hidden="1" customHeight="1">
      <c r="A187" s="28">
        <v>2012450</v>
      </c>
      <c r="B187" s="29" t="s">
        <v>27</v>
      </c>
      <c r="C187" s="24"/>
      <c r="D187" s="116"/>
      <c r="E187" s="116">
        <f t="shared" si="4"/>
        <v>0</v>
      </c>
      <c r="F187" s="117"/>
    </row>
    <row r="188" spans="1:6" s="11" customFormat="1" ht="24" hidden="1" customHeight="1">
      <c r="A188" s="28">
        <v>2012499</v>
      </c>
      <c r="B188" s="29" t="s">
        <v>681</v>
      </c>
      <c r="C188" s="24"/>
      <c r="D188" s="116"/>
      <c r="E188" s="116">
        <f t="shared" si="4"/>
        <v>0</v>
      </c>
      <c r="F188" s="117"/>
    </row>
    <row r="189" spans="1:6" s="113" customFormat="1" ht="24" customHeight="1">
      <c r="A189" s="27">
        <v>20125</v>
      </c>
      <c r="B189" s="27" t="s">
        <v>752</v>
      </c>
      <c r="C189" s="23"/>
      <c r="D189" s="79"/>
      <c r="E189" s="79">
        <f t="shared" si="4"/>
        <v>0</v>
      </c>
      <c r="F189" s="87"/>
    </row>
    <row r="190" spans="1:6" s="11" customFormat="1" ht="24" hidden="1" customHeight="1">
      <c r="A190" s="28">
        <v>2012501</v>
      </c>
      <c r="B190" s="29" t="s">
        <v>19</v>
      </c>
      <c r="C190" s="24"/>
      <c r="D190" s="116"/>
      <c r="E190" s="116">
        <f t="shared" si="4"/>
        <v>0</v>
      </c>
      <c r="F190" s="117"/>
    </row>
    <row r="191" spans="1:6" s="11" customFormat="1" ht="24" hidden="1" customHeight="1">
      <c r="A191" s="28">
        <v>2012502</v>
      </c>
      <c r="B191" s="29" t="s">
        <v>20</v>
      </c>
      <c r="C191" s="24"/>
      <c r="D191" s="116"/>
      <c r="E191" s="116">
        <f t="shared" si="4"/>
        <v>0</v>
      </c>
      <c r="F191" s="117"/>
    </row>
    <row r="192" spans="1:6" s="11" customFormat="1" ht="24" hidden="1" customHeight="1">
      <c r="A192" s="28">
        <v>2012503</v>
      </c>
      <c r="B192" s="29" t="s">
        <v>21</v>
      </c>
      <c r="C192" s="24"/>
      <c r="D192" s="116"/>
      <c r="E192" s="116">
        <f t="shared" si="4"/>
        <v>0</v>
      </c>
      <c r="F192" s="117"/>
    </row>
    <row r="193" spans="1:6" s="11" customFormat="1" ht="24" hidden="1" customHeight="1">
      <c r="A193" s="28">
        <v>2012504</v>
      </c>
      <c r="B193" s="29" t="s">
        <v>90</v>
      </c>
      <c r="C193" s="24"/>
      <c r="D193" s="116"/>
      <c r="E193" s="116">
        <f t="shared" si="4"/>
        <v>0</v>
      </c>
      <c r="F193" s="117"/>
    </row>
    <row r="194" spans="1:6" ht="24" hidden="1" customHeight="1">
      <c r="A194" s="28">
        <v>2012505</v>
      </c>
      <c r="B194" s="29" t="s">
        <v>91</v>
      </c>
      <c r="C194" s="24"/>
      <c r="D194" s="116"/>
      <c r="E194" s="116">
        <f t="shared" si="4"/>
        <v>0</v>
      </c>
      <c r="F194" s="117"/>
    </row>
    <row r="195" spans="1:6" s="11" customFormat="1" ht="24" hidden="1" customHeight="1">
      <c r="A195" s="28">
        <v>2012506</v>
      </c>
      <c r="B195" s="29" t="s">
        <v>92</v>
      </c>
      <c r="C195" s="24"/>
      <c r="D195" s="116"/>
      <c r="E195" s="116">
        <f t="shared" si="4"/>
        <v>0</v>
      </c>
      <c r="F195" s="117"/>
    </row>
    <row r="196" spans="1:6" ht="24" hidden="1" customHeight="1">
      <c r="A196" s="28">
        <v>2012550</v>
      </c>
      <c r="B196" s="29" t="s">
        <v>27</v>
      </c>
      <c r="C196" s="24"/>
      <c r="D196" s="116"/>
      <c r="E196" s="116">
        <f t="shared" si="4"/>
        <v>0</v>
      </c>
      <c r="F196" s="117"/>
    </row>
    <row r="197" spans="1:6" ht="24" hidden="1" customHeight="1">
      <c r="A197" s="28">
        <v>2012599</v>
      </c>
      <c r="B197" s="29" t="s">
        <v>93</v>
      </c>
      <c r="C197" s="24"/>
      <c r="D197" s="116"/>
      <c r="E197" s="116">
        <f t="shared" si="4"/>
        <v>0</v>
      </c>
      <c r="F197" s="117"/>
    </row>
    <row r="198" spans="1:6" s="10" customFormat="1" ht="24" customHeight="1">
      <c r="A198" s="27">
        <v>20126</v>
      </c>
      <c r="B198" s="27" t="s">
        <v>753</v>
      </c>
      <c r="C198" s="23"/>
      <c r="D198" s="79"/>
      <c r="E198" s="79">
        <f t="shared" ref="E198:E261" si="5">D198-C198</f>
        <v>0</v>
      </c>
      <c r="F198" s="87"/>
    </row>
    <row r="199" spans="1:6" s="11" customFormat="1" ht="24" hidden="1" customHeight="1">
      <c r="A199" s="28">
        <v>2012601</v>
      </c>
      <c r="B199" s="29" t="s">
        <v>19</v>
      </c>
      <c r="C199" s="24"/>
      <c r="D199" s="116"/>
      <c r="E199" s="116">
        <f t="shared" si="5"/>
        <v>0</v>
      </c>
      <c r="F199" s="117"/>
    </row>
    <row r="200" spans="1:6" s="11" customFormat="1" ht="24" hidden="1" customHeight="1">
      <c r="A200" s="28">
        <v>2012602</v>
      </c>
      <c r="B200" s="29" t="s">
        <v>20</v>
      </c>
      <c r="C200" s="24"/>
      <c r="D200" s="116"/>
      <c r="E200" s="116">
        <f t="shared" si="5"/>
        <v>0</v>
      </c>
      <c r="F200" s="117"/>
    </row>
    <row r="201" spans="1:6" s="11" customFormat="1" ht="24" hidden="1" customHeight="1">
      <c r="A201" s="28">
        <v>2012603</v>
      </c>
      <c r="B201" s="29" t="s">
        <v>21</v>
      </c>
      <c r="C201" s="24"/>
      <c r="D201" s="116"/>
      <c r="E201" s="116">
        <f t="shared" si="5"/>
        <v>0</v>
      </c>
      <c r="F201" s="117"/>
    </row>
    <row r="202" spans="1:6" ht="24" hidden="1" customHeight="1">
      <c r="A202" s="28">
        <v>2012604</v>
      </c>
      <c r="B202" s="29" t="s">
        <v>94</v>
      </c>
      <c r="C202" s="24"/>
      <c r="D202" s="116"/>
      <c r="E202" s="116">
        <f t="shared" si="5"/>
        <v>0</v>
      </c>
      <c r="F202" s="117"/>
    </row>
    <row r="203" spans="1:6" s="11" customFormat="1" ht="24" hidden="1" customHeight="1">
      <c r="A203" s="28">
        <v>2012699</v>
      </c>
      <c r="B203" s="29" t="s">
        <v>95</v>
      </c>
      <c r="C203" s="24"/>
      <c r="D203" s="116"/>
      <c r="E203" s="116">
        <f t="shared" si="5"/>
        <v>0</v>
      </c>
      <c r="F203" s="117"/>
    </row>
    <row r="204" spans="1:6" s="113" customFormat="1" ht="24" customHeight="1">
      <c r="A204" s="27">
        <v>20128</v>
      </c>
      <c r="B204" s="27" t="s">
        <v>754</v>
      </c>
      <c r="C204" s="23"/>
      <c r="D204" s="79"/>
      <c r="E204" s="79">
        <f t="shared" si="5"/>
        <v>0</v>
      </c>
      <c r="F204" s="87"/>
    </row>
    <row r="205" spans="1:6" s="11" customFormat="1" ht="24" hidden="1" customHeight="1">
      <c r="A205" s="28">
        <v>2012801</v>
      </c>
      <c r="B205" s="29" t="s">
        <v>19</v>
      </c>
      <c r="C205" s="24"/>
      <c r="D205" s="116"/>
      <c r="E205" s="116">
        <f t="shared" si="5"/>
        <v>0</v>
      </c>
      <c r="F205" s="117"/>
    </row>
    <row r="206" spans="1:6" s="11" customFormat="1" ht="24" hidden="1" customHeight="1">
      <c r="A206" s="28">
        <v>2012802</v>
      </c>
      <c r="B206" s="29" t="s">
        <v>20</v>
      </c>
      <c r="C206" s="24"/>
      <c r="D206" s="116"/>
      <c r="E206" s="116">
        <f t="shared" si="5"/>
        <v>0</v>
      </c>
      <c r="F206" s="117"/>
    </row>
    <row r="207" spans="1:6" s="11" customFormat="1" ht="24" hidden="1" customHeight="1">
      <c r="A207" s="28">
        <v>2012803</v>
      </c>
      <c r="B207" s="29" t="s">
        <v>21</v>
      </c>
      <c r="C207" s="24"/>
      <c r="D207" s="116"/>
      <c r="E207" s="116">
        <f t="shared" si="5"/>
        <v>0</v>
      </c>
      <c r="F207" s="117"/>
    </row>
    <row r="208" spans="1:6" s="11" customFormat="1" ht="24" hidden="1" customHeight="1">
      <c r="A208" s="28">
        <v>2012804</v>
      </c>
      <c r="B208" s="29" t="s">
        <v>31</v>
      </c>
      <c r="C208" s="24"/>
      <c r="D208" s="116"/>
      <c r="E208" s="116">
        <f t="shared" si="5"/>
        <v>0</v>
      </c>
      <c r="F208" s="117"/>
    </row>
    <row r="209" spans="1:6" s="11" customFormat="1" ht="24" hidden="1" customHeight="1">
      <c r="A209" s="28">
        <v>2012850</v>
      </c>
      <c r="B209" s="29" t="s">
        <v>27</v>
      </c>
      <c r="C209" s="24"/>
      <c r="D209" s="116"/>
      <c r="E209" s="116">
        <f t="shared" si="5"/>
        <v>0</v>
      </c>
      <c r="F209" s="117"/>
    </row>
    <row r="210" spans="1:6" ht="24" hidden="1" customHeight="1">
      <c r="A210" s="28">
        <v>2012899</v>
      </c>
      <c r="B210" s="29" t="s">
        <v>96</v>
      </c>
      <c r="C210" s="24"/>
      <c r="D210" s="116"/>
      <c r="E210" s="116">
        <f t="shared" si="5"/>
        <v>0</v>
      </c>
      <c r="F210" s="117"/>
    </row>
    <row r="211" spans="1:6" s="113" customFormat="1" ht="24" customHeight="1">
      <c r="A211" s="27">
        <v>20129</v>
      </c>
      <c r="B211" s="27" t="s">
        <v>755</v>
      </c>
      <c r="C211" s="23">
        <v>0.2</v>
      </c>
      <c r="D211" s="79"/>
      <c r="E211" s="79">
        <f t="shared" si="5"/>
        <v>-0.2</v>
      </c>
      <c r="F211" s="87">
        <f t="shared" ref="F211:F258" si="6">E211/C211*100</f>
        <v>-100</v>
      </c>
    </row>
    <row r="212" spans="1:6" s="11" customFormat="1" ht="24" hidden="1" customHeight="1">
      <c r="A212" s="28">
        <v>2012901</v>
      </c>
      <c r="B212" s="29" t="s">
        <v>19</v>
      </c>
      <c r="C212" s="24"/>
      <c r="D212" s="116"/>
      <c r="E212" s="116">
        <f t="shared" si="5"/>
        <v>0</v>
      </c>
      <c r="F212" s="117"/>
    </row>
    <row r="213" spans="1:6" s="11" customFormat="1" ht="24" hidden="1" customHeight="1">
      <c r="A213" s="28">
        <v>2012902</v>
      </c>
      <c r="B213" s="29" t="s">
        <v>20</v>
      </c>
      <c r="C213" s="24"/>
      <c r="D213" s="116"/>
      <c r="E213" s="116">
        <f t="shared" si="5"/>
        <v>0</v>
      </c>
      <c r="F213" s="117"/>
    </row>
    <row r="214" spans="1:6" ht="24" hidden="1" customHeight="1">
      <c r="A214" s="28">
        <v>2012903</v>
      </c>
      <c r="B214" s="29" t="s">
        <v>21</v>
      </c>
      <c r="C214" s="24"/>
      <c r="D214" s="116"/>
      <c r="E214" s="116">
        <f t="shared" si="5"/>
        <v>0</v>
      </c>
      <c r="F214" s="117"/>
    </row>
    <row r="215" spans="1:6" s="11" customFormat="1" ht="24" hidden="1" customHeight="1">
      <c r="A215" s="28">
        <v>2012904</v>
      </c>
      <c r="B215" s="29" t="s">
        <v>97</v>
      </c>
      <c r="C215" s="24"/>
      <c r="D215" s="116"/>
      <c r="E215" s="116">
        <f t="shared" si="5"/>
        <v>0</v>
      </c>
      <c r="F215" s="117"/>
    </row>
    <row r="216" spans="1:6" ht="24" hidden="1" customHeight="1">
      <c r="A216" s="28">
        <v>2012905</v>
      </c>
      <c r="B216" s="29" t="s">
        <v>98</v>
      </c>
      <c r="C216" s="24"/>
      <c r="D216" s="116"/>
      <c r="E216" s="116">
        <f t="shared" si="5"/>
        <v>0</v>
      </c>
      <c r="F216" s="117"/>
    </row>
    <row r="217" spans="1:6" s="11" customFormat="1" ht="24" hidden="1" customHeight="1">
      <c r="A217" s="28">
        <v>2012950</v>
      </c>
      <c r="B217" s="29" t="s">
        <v>27</v>
      </c>
      <c r="C217" s="24"/>
      <c r="D217" s="116"/>
      <c r="E217" s="116">
        <f t="shared" si="5"/>
        <v>0</v>
      </c>
      <c r="F217" s="117"/>
    </row>
    <row r="218" spans="1:6" ht="24" customHeight="1">
      <c r="A218" s="28">
        <v>2012999</v>
      </c>
      <c r="B218" s="29" t="s">
        <v>99</v>
      </c>
      <c r="C218" s="24">
        <v>0.2</v>
      </c>
      <c r="D218" s="116"/>
      <c r="E218" s="116">
        <f t="shared" si="5"/>
        <v>-0.2</v>
      </c>
      <c r="F218" s="117">
        <f t="shared" si="6"/>
        <v>-100</v>
      </c>
    </row>
    <row r="219" spans="1:6" s="113" customFormat="1" ht="24" customHeight="1">
      <c r="A219" s="27">
        <v>20131</v>
      </c>
      <c r="B219" s="27" t="s">
        <v>756</v>
      </c>
      <c r="C219" s="23"/>
      <c r="D219" s="79"/>
      <c r="E219" s="79">
        <f t="shared" si="5"/>
        <v>0</v>
      </c>
      <c r="F219" s="87"/>
    </row>
    <row r="220" spans="1:6" s="11" customFormat="1" ht="24" hidden="1" customHeight="1">
      <c r="A220" s="28">
        <v>2013101</v>
      </c>
      <c r="B220" s="29" t="s">
        <v>19</v>
      </c>
      <c r="C220" s="77"/>
      <c r="D220" s="116"/>
      <c r="E220" s="116">
        <f t="shared" si="5"/>
        <v>0</v>
      </c>
      <c r="F220" s="117"/>
    </row>
    <row r="221" spans="1:6" s="11" customFormat="1" ht="24" hidden="1" customHeight="1">
      <c r="A221" s="28">
        <v>2013102</v>
      </c>
      <c r="B221" s="29" t="s">
        <v>20</v>
      </c>
      <c r="C221" s="77"/>
      <c r="D221" s="116"/>
      <c r="E221" s="116">
        <f t="shared" si="5"/>
        <v>0</v>
      </c>
      <c r="F221" s="117"/>
    </row>
    <row r="222" spans="1:6" ht="24" hidden="1" customHeight="1">
      <c r="A222" s="28">
        <v>2013103</v>
      </c>
      <c r="B222" s="29" t="s">
        <v>21</v>
      </c>
      <c r="C222" s="77"/>
      <c r="D222" s="116"/>
      <c r="E222" s="116">
        <f t="shared" si="5"/>
        <v>0</v>
      </c>
      <c r="F222" s="117"/>
    </row>
    <row r="223" spans="1:6" s="11" customFormat="1" ht="24" hidden="1" customHeight="1">
      <c r="A223" s="28">
        <v>2013105</v>
      </c>
      <c r="B223" s="29" t="s">
        <v>100</v>
      </c>
      <c r="C223" s="77"/>
      <c r="D223" s="116"/>
      <c r="E223" s="116">
        <f t="shared" si="5"/>
        <v>0</v>
      </c>
      <c r="F223" s="117"/>
    </row>
    <row r="224" spans="1:6" s="11" customFormat="1" ht="24" hidden="1" customHeight="1">
      <c r="A224" s="28">
        <v>2013150</v>
      </c>
      <c r="B224" s="29" t="s">
        <v>27</v>
      </c>
      <c r="C224" s="77"/>
      <c r="D224" s="116"/>
      <c r="E224" s="116">
        <f t="shared" si="5"/>
        <v>0</v>
      </c>
      <c r="F224" s="117"/>
    </row>
    <row r="225" spans="1:6" s="11" customFormat="1" ht="30.75" hidden="1" customHeight="1">
      <c r="A225" s="28">
        <v>2013199</v>
      </c>
      <c r="B225" s="29" t="s">
        <v>682</v>
      </c>
      <c r="C225" s="77"/>
      <c r="D225" s="116"/>
      <c r="E225" s="116">
        <f t="shared" si="5"/>
        <v>0</v>
      </c>
      <c r="F225" s="117"/>
    </row>
    <row r="226" spans="1:6" s="113" customFormat="1" ht="24" customHeight="1">
      <c r="A226" s="27">
        <v>20132</v>
      </c>
      <c r="B226" s="27" t="s">
        <v>757</v>
      </c>
      <c r="C226" s="23">
        <v>25.019200000000001</v>
      </c>
      <c r="D226" s="79">
        <f>SUM(D231)</f>
        <v>25</v>
      </c>
      <c r="E226" s="79">
        <f t="shared" si="5"/>
        <v>-1.9200000000001438E-2</v>
      </c>
      <c r="F226" s="87">
        <f t="shared" si="6"/>
        <v>-7.6741062863726409E-2</v>
      </c>
    </row>
    <row r="227" spans="1:6" s="11" customFormat="1" ht="24" hidden="1" customHeight="1">
      <c r="A227" s="28">
        <v>2013201</v>
      </c>
      <c r="B227" s="29" t="s">
        <v>19</v>
      </c>
      <c r="C227" s="24"/>
      <c r="D227" s="116"/>
      <c r="E227" s="116">
        <f t="shared" si="5"/>
        <v>0</v>
      </c>
      <c r="F227" s="117"/>
    </row>
    <row r="228" spans="1:6" s="11" customFormat="1" ht="24" hidden="1" customHeight="1">
      <c r="A228" s="28">
        <v>2013202</v>
      </c>
      <c r="B228" s="29" t="s">
        <v>20</v>
      </c>
      <c r="C228" s="24"/>
      <c r="D228" s="116"/>
      <c r="E228" s="116">
        <f t="shared" si="5"/>
        <v>0</v>
      </c>
      <c r="F228" s="117"/>
    </row>
    <row r="229" spans="1:6" ht="24" hidden="1" customHeight="1">
      <c r="A229" s="28">
        <v>2013203</v>
      </c>
      <c r="B229" s="29" t="s">
        <v>21</v>
      </c>
      <c r="C229" s="24"/>
      <c r="D229" s="116"/>
      <c r="E229" s="116">
        <f t="shared" si="5"/>
        <v>0</v>
      </c>
      <c r="F229" s="117"/>
    </row>
    <row r="230" spans="1:6" ht="24" hidden="1" customHeight="1">
      <c r="A230" s="28">
        <v>2013250</v>
      </c>
      <c r="B230" s="29" t="s">
        <v>27</v>
      </c>
      <c r="C230" s="24"/>
      <c r="D230" s="116"/>
      <c r="E230" s="116">
        <f t="shared" si="5"/>
        <v>0</v>
      </c>
      <c r="F230" s="117"/>
    </row>
    <row r="231" spans="1:6" ht="24" customHeight="1">
      <c r="A231" s="28">
        <v>2013299</v>
      </c>
      <c r="B231" s="29" t="s">
        <v>101</v>
      </c>
      <c r="C231" s="24">
        <v>25.019200000000001</v>
      </c>
      <c r="D231" s="116">
        <v>25</v>
      </c>
      <c r="E231" s="116">
        <f t="shared" si="5"/>
        <v>-1.9200000000001438E-2</v>
      </c>
      <c r="F231" s="117">
        <f t="shared" si="6"/>
        <v>-7.6741062863726409E-2</v>
      </c>
    </row>
    <row r="232" spans="1:6" s="113" customFormat="1" ht="24" customHeight="1">
      <c r="A232" s="27">
        <v>20133</v>
      </c>
      <c r="B232" s="27" t="s">
        <v>758</v>
      </c>
      <c r="C232" s="23">
        <v>6.8513000000000002</v>
      </c>
      <c r="D232" s="79"/>
      <c r="E232" s="79">
        <f t="shared" si="5"/>
        <v>-6.8513000000000002</v>
      </c>
      <c r="F232" s="87">
        <f t="shared" si="6"/>
        <v>-100</v>
      </c>
    </row>
    <row r="233" spans="1:6" s="11" customFormat="1" ht="24" hidden="1" customHeight="1">
      <c r="A233" s="28">
        <v>2013301</v>
      </c>
      <c r="B233" s="29" t="s">
        <v>19</v>
      </c>
      <c r="C233" s="24"/>
      <c r="D233" s="116"/>
      <c r="E233" s="116">
        <f t="shared" si="5"/>
        <v>0</v>
      </c>
      <c r="F233" s="117"/>
    </row>
    <row r="234" spans="1:6" s="11" customFormat="1" ht="24" hidden="1" customHeight="1">
      <c r="A234" s="28">
        <v>2013302</v>
      </c>
      <c r="B234" s="29" t="s">
        <v>20</v>
      </c>
      <c r="C234" s="24"/>
      <c r="D234" s="116"/>
      <c r="E234" s="116">
        <f t="shared" si="5"/>
        <v>0</v>
      </c>
      <c r="F234" s="117"/>
    </row>
    <row r="235" spans="1:6" s="11" customFormat="1" ht="24" hidden="1" customHeight="1">
      <c r="A235" s="28">
        <v>2013303</v>
      </c>
      <c r="B235" s="29" t="s">
        <v>21</v>
      </c>
      <c r="C235" s="24"/>
      <c r="D235" s="116"/>
      <c r="E235" s="116">
        <f t="shared" si="5"/>
        <v>0</v>
      </c>
      <c r="F235" s="117"/>
    </row>
    <row r="236" spans="1:6" s="11" customFormat="1" ht="24" hidden="1" customHeight="1">
      <c r="A236" s="28">
        <v>2013350</v>
      </c>
      <c r="B236" s="29" t="s">
        <v>27</v>
      </c>
      <c r="C236" s="24"/>
      <c r="D236" s="116"/>
      <c r="E236" s="116">
        <f t="shared" si="5"/>
        <v>0</v>
      </c>
      <c r="F236" s="117"/>
    </row>
    <row r="237" spans="1:6" s="11" customFormat="1" ht="24" customHeight="1">
      <c r="A237" s="28">
        <v>2013399</v>
      </c>
      <c r="B237" s="29" t="s">
        <v>102</v>
      </c>
      <c r="C237" s="24">
        <v>6.8513000000000002</v>
      </c>
      <c r="D237" s="116"/>
      <c r="E237" s="116">
        <f t="shared" si="5"/>
        <v>-6.8513000000000002</v>
      </c>
      <c r="F237" s="117">
        <f t="shared" si="6"/>
        <v>-100</v>
      </c>
    </row>
    <row r="238" spans="1:6" s="113" customFormat="1" ht="24" customHeight="1">
      <c r="A238" s="27">
        <v>20134</v>
      </c>
      <c r="B238" s="27" t="s">
        <v>759</v>
      </c>
      <c r="C238" s="23"/>
      <c r="D238" s="79"/>
      <c r="E238" s="79">
        <f t="shared" si="5"/>
        <v>0</v>
      </c>
      <c r="F238" s="87"/>
    </row>
    <row r="239" spans="1:6" s="11" customFormat="1" ht="24" hidden="1" customHeight="1">
      <c r="A239" s="28">
        <v>2013401</v>
      </c>
      <c r="B239" s="29" t="s">
        <v>19</v>
      </c>
      <c r="C239" s="24"/>
      <c r="D239" s="116"/>
      <c r="E239" s="116">
        <f t="shared" si="5"/>
        <v>0</v>
      </c>
      <c r="F239" s="117"/>
    </row>
    <row r="240" spans="1:6" s="11" customFormat="1" ht="24" hidden="1" customHeight="1">
      <c r="A240" s="28">
        <v>2013402</v>
      </c>
      <c r="B240" s="29" t="s">
        <v>20</v>
      </c>
      <c r="C240" s="24"/>
      <c r="D240" s="116"/>
      <c r="E240" s="116">
        <f t="shared" si="5"/>
        <v>0</v>
      </c>
      <c r="F240" s="117"/>
    </row>
    <row r="241" spans="1:6" s="11" customFormat="1" ht="24" hidden="1" customHeight="1">
      <c r="A241" s="28">
        <v>2013403</v>
      </c>
      <c r="B241" s="29" t="s">
        <v>21</v>
      </c>
      <c r="C241" s="24"/>
      <c r="D241" s="116"/>
      <c r="E241" s="116">
        <f t="shared" si="5"/>
        <v>0</v>
      </c>
      <c r="F241" s="117"/>
    </row>
    <row r="242" spans="1:6" s="11" customFormat="1" ht="24" hidden="1" customHeight="1">
      <c r="A242" s="28">
        <v>2013450</v>
      </c>
      <c r="B242" s="29" t="s">
        <v>27</v>
      </c>
      <c r="C242" s="24"/>
      <c r="D242" s="116"/>
      <c r="E242" s="116">
        <f t="shared" si="5"/>
        <v>0</v>
      </c>
      <c r="F242" s="117"/>
    </row>
    <row r="243" spans="1:6" ht="24" hidden="1" customHeight="1">
      <c r="A243" s="28">
        <v>2013499</v>
      </c>
      <c r="B243" s="29" t="s">
        <v>103</v>
      </c>
      <c r="C243" s="24"/>
      <c r="D243" s="116"/>
      <c r="E243" s="116">
        <f t="shared" si="5"/>
        <v>0</v>
      </c>
      <c r="F243" s="117"/>
    </row>
    <row r="244" spans="1:6" s="10" customFormat="1" ht="24" customHeight="1">
      <c r="A244" s="27">
        <v>20135</v>
      </c>
      <c r="B244" s="27" t="s">
        <v>760</v>
      </c>
      <c r="C244" s="23"/>
      <c r="D244" s="79"/>
      <c r="E244" s="79">
        <f t="shared" si="5"/>
        <v>0</v>
      </c>
      <c r="F244" s="87"/>
    </row>
    <row r="245" spans="1:6" ht="24" hidden="1" customHeight="1">
      <c r="A245" s="28">
        <v>2013501</v>
      </c>
      <c r="B245" s="29" t="s">
        <v>19</v>
      </c>
      <c r="C245" s="24"/>
      <c r="D245" s="116"/>
      <c r="E245" s="116">
        <f t="shared" si="5"/>
        <v>0</v>
      </c>
      <c r="F245" s="117"/>
    </row>
    <row r="246" spans="1:6" ht="24" hidden="1" customHeight="1">
      <c r="A246" s="28">
        <v>2013502</v>
      </c>
      <c r="B246" s="29" t="s">
        <v>20</v>
      </c>
      <c r="C246" s="24"/>
      <c r="D246" s="116"/>
      <c r="E246" s="116">
        <f t="shared" si="5"/>
        <v>0</v>
      </c>
      <c r="F246" s="117"/>
    </row>
    <row r="247" spans="1:6" ht="24" hidden="1" customHeight="1">
      <c r="A247" s="28">
        <v>2013503</v>
      </c>
      <c r="B247" s="29" t="s">
        <v>21</v>
      </c>
      <c r="C247" s="24"/>
      <c r="D247" s="116"/>
      <c r="E247" s="116">
        <f t="shared" si="5"/>
        <v>0</v>
      </c>
      <c r="F247" s="117"/>
    </row>
    <row r="248" spans="1:6" s="11" customFormat="1" ht="24" hidden="1" customHeight="1">
      <c r="A248" s="28">
        <v>2013550</v>
      </c>
      <c r="B248" s="29" t="s">
        <v>27</v>
      </c>
      <c r="C248" s="24"/>
      <c r="D248" s="116"/>
      <c r="E248" s="116">
        <f t="shared" si="5"/>
        <v>0</v>
      </c>
      <c r="F248" s="117"/>
    </row>
    <row r="249" spans="1:6" s="11" customFormat="1" ht="24" hidden="1" customHeight="1">
      <c r="A249" s="28">
        <v>2013599</v>
      </c>
      <c r="B249" s="29" t="s">
        <v>683</v>
      </c>
      <c r="C249" s="24"/>
      <c r="D249" s="116"/>
      <c r="E249" s="116">
        <f t="shared" si="5"/>
        <v>0</v>
      </c>
      <c r="F249" s="117"/>
    </row>
    <row r="250" spans="1:6" s="113" customFormat="1" ht="24" customHeight="1">
      <c r="A250" s="27">
        <v>20136</v>
      </c>
      <c r="B250" s="27" t="s">
        <v>761</v>
      </c>
      <c r="C250" s="23"/>
      <c r="D250" s="79"/>
      <c r="E250" s="79">
        <f t="shared" si="5"/>
        <v>0</v>
      </c>
      <c r="F250" s="87"/>
    </row>
    <row r="251" spans="1:6" s="11" customFormat="1" ht="24" hidden="1" customHeight="1">
      <c r="A251" s="28">
        <v>2013601</v>
      </c>
      <c r="B251" s="29" t="s">
        <v>19</v>
      </c>
      <c r="C251" s="24"/>
      <c r="D251" s="116"/>
      <c r="E251" s="116">
        <f t="shared" si="5"/>
        <v>0</v>
      </c>
      <c r="F251" s="117"/>
    </row>
    <row r="252" spans="1:6" s="11" customFormat="1" ht="24" hidden="1" customHeight="1">
      <c r="A252" s="28">
        <v>2013602</v>
      </c>
      <c r="B252" s="29" t="s">
        <v>20</v>
      </c>
      <c r="C252" s="24"/>
      <c r="D252" s="116"/>
      <c r="E252" s="116">
        <f t="shared" si="5"/>
        <v>0</v>
      </c>
      <c r="F252" s="117"/>
    </row>
    <row r="253" spans="1:6" s="11" customFormat="1" ht="24" hidden="1" customHeight="1">
      <c r="A253" s="28">
        <v>2013603</v>
      </c>
      <c r="B253" s="29" t="s">
        <v>21</v>
      </c>
      <c r="C253" s="24"/>
      <c r="D253" s="116"/>
      <c r="E253" s="116">
        <f t="shared" si="5"/>
        <v>0</v>
      </c>
      <c r="F253" s="117"/>
    </row>
    <row r="254" spans="1:6" s="11" customFormat="1" ht="24" hidden="1" customHeight="1">
      <c r="A254" s="28">
        <v>2013650</v>
      </c>
      <c r="B254" s="29" t="s">
        <v>27</v>
      </c>
      <c r="C254" s="24"/>
      <c r="D254" s="116"/>
      <c r="E254" s="116">
        <f t="shared" si="5"/>
        <v>0</v>
      </c>
      <c r="F254" s="117"/>
    </row>
    <row r="255" spans="1:6" s="11" customFormat="1" ht="24" hidden="1" customHeight="1">
      <c r="A255" s="28">
        <v>2013699</v>
      </c>
      <c r="B255" s="29" t="s">
        <v>684</v>
      </c>
      <c r="C255" s="24"/>
      <c r="D255" s="116"/>
      <c r="E255" s="116">
        <f t="shared" si="5"/>
        <v>0</v>
      </c>
      <c r="F255" s="117"/>
    </row>
    <row r="256" spans="1:6" s="113" customFormat="1" ht="24" customHeight="1">
      <c r="A256" s="27">
        <v>20199</v>
      </c>
      <c r="B256" s="27" t="s">
        <v>762</v>
      </c>
      <c r="C256" s="23">
        <v>2507.4195</v>
      </c>
      <c r="D256" s="79">
        <v>2252</v>
      </c>
      <c r="E256" s="79">
        <f t="shared" si="5"/>
        <v>-255.41949999999997</v>
      </c>
      <c r="F256" s="87">
        <f t="shared" si="6"/>
        <v>-10.186548361771933</v>
      </c>
    </row>
    <row r="257" spans="1:6" ht="24" hidden="1" customHeight="1">
      <c r="A257" s="28">
        <v>2019901</v>
      </c>
      <c r="B257" s="29" t="s">
        <v>105</v>
      </c>
      <c r="C257" s="24"/>
      <c r="D257" s="116"/>
      <c r="E257" s="116">
        <f t="shared" si="5"/>
        <v>0</v>
      </c>
      <c r="F257" s="117"/>
    </row>
    <row r="258" spans="1:6" s="11" customFormat="1" ht="24" customHeight="1">
      <c r="A258" s="28">
        <v>2019999</v>
      </c>
      <c r="B258" s="29" t="s">
        <v>104</v>
      </c>
      <c r="C258" s="84">
        <v>2507.4195</v>
      </c>
      <c r="D258" s="116">
        <v>2252</v>
      </c>
      <c r="E258" s="116">
        <f t="shared" si="5"/>
        <v>-255.41949999999997</v>
      </c>
      <c r="F258" s="117">
        <f t="shared" si="6"/>
        <v>-10.186548361771933</v>
      </c>
    </row>
    <row r="259" spans="1:6" s="113" customFormat="1" ht="24" customHeight="1">
      <c r="A259" s="27">
        <v>203</v>
      </c>
      <c r="B259" s="27" t="s">
        <v>106</v>
      </c>
      <c r="C259" s="23"/>
      <c r="D259" s="79"/>
      <c r="E259" s="79">
        <f t="shared" si="5"/>
        <v>0</v>
      </c>
      <c r="F259" s="87"/>
    </row>
    <row r="260" spans="1:6" s="113" customFormat="1" ht="24" customHeight="1">
      <c r="A260" s="27">
        <v>20301</v>
      </c>
      <c r="B260" s="27" t="s">
        <v>763</v>
      </c>
      <c r="C260" s="23"/>
      <c r="D260" s="79"/>
      <c r="E260" s="79">
        <f t="shared" si="5"/>
        <v>0</v>
      </c>
      <c r="F260" s="87"/>
    </row>
    <row r="261" spans="1:6" s="11" customFormat="1" ht="24" hidden="1" customHeight="1">
      <c r="A261" s="28">
        <v>2030101</v>
      </c>
      <c r="B261" s="29" t="s">
        <v>685</v>
      </c>
      <c r="C261" s="24"/>
      <c r="D261" s="116"/>
      <c r="E261" s="116">
        <f t="shared" si="5"/>
        <v>0</v>
      </c>
      <c r="F261" s="117"/>
    </row>
    <row r="262" spans="1:6" s="113" customFormat="1" ht="24" customHeight="1">
      <c r="A262" s="27">
        <v>20304</v>
      </c>
      <c r="B262" s="27" t="s">
        <v>764</v>
      </c>
      <c r="C262" s="23"/>
      <c r="D262" s="79"/>
      <c r="E262" s="79">
        <f t="shared" ref="E262:E325" si="7">D262-C262</f>
        <v>0</v>
      </c>
      <c r="F262" s="87"/>
    </row>
    <row r="263" spans="1:6" s="11" customFormat="1" ht="24" hidden="1" customHeight="1">
      <c r="A263" s="28">
        <v>2030401</v>
      </c>
      <c r="B263" s="29" t="s">
        <v>686</v>
      </c>
      <c r="C263" s="24"/>
      <c r="D263" s="116"/>
      <c r="E263" s="116">
        <f t="shared" si="7"/>
        <v>0</v>
      </c>
      <c r="F263" s="117"/>
    </row>
    <row r="264" spans="1:6" s="113" customFormat="1" ht="24" customHeight="1">
      <c r="A264" s="27">
        <v>20305</v>
      </c>
      <c r="B264" s="27" t="s">
        <v>765</v>
      </c>
      <c r="C264" s="23"/>
      <c r="D264" s="79"/>
      <c r="E264" s="79">
        <f t="shared" si="7"/>
        <v>0</v>
      </c>
      <c r="F264" s="87"/>
    </row>
    <row r="265" spans="1:6" s="11" customFormat="1" ht="24" hidden="1" customHeight="1">
      <c r="A265" s="28">
        <v>2030501</v>
      </c>
      <c r="B265" s="29" t="s">
        <v>687</v>
      </c>
      <c r="C265" s="24"/>
      <c r="D265" s="116"/>
      <c r="E265" s="116">
        <f t="shared" si="7"/>
        <v>0</v>
      </c>
      <c r="F265" s="117"/>
    </row>
    <row r="266" spans="1:6" s="113" customFormat="1" ht="24" customHeight="1">
      <c r="A266" s="27">
        <v>20306</v>
      </c>
      <c r="B266" s="27" t="s">
        <v>766</v>
      </c>
      <c r="C266" s="23"/>
      <c r="D266" s="79"/>
      <c r="E266" s="79">
        <f t="shared" si="7"/>
        <v>0</v>
      </c>
      <c r="F266" s="87"/>
    </row>
    <row r="267" spans="1:6" s="11" customFormat="1" ht="24" hidden="1" customHeight="1">
      <c r="A267" s="28">
        <v>2030601</v>
      </c>
      <c r="B267" s="29" t="s">
        <v>107</v>
      </c>
      <c r="C267" s="24"/>
      <c r="D267" s="116"/>
      <c r="E267" s="116">
        <f t="shared" si="7"/>
        <v>0</v>
      </c>
      <c r="F267" s="117"/>
    </row>
    <row r="268" spans="1:6" s="11" customFormat="1" ht="24" hidden="1" customHeight="1">
      <c r="A268" s="28">
        <v>2030602</v>
      </c>
      <c r="B268" s="29" t="s">
        <v>108</v>
      </c>
      <c r="C268" s="24"/>
      <c r="D268" s="116"/>
      <c r="E268" s="116">
        <f t="shared" si="7"/>
        <v>0</v>
      </c>
      <c r="F268" s="117"/>
    </row>
    <row r="269" spans="1:6" s="11" customFormat="1" ht="24" hidden="1" customHeight="1">
      <c r="A269" s="28">
        <v>2030603</v>
      </c>
      <c r="B269" s="29" t="s">
        <v>109</v>
      </c>
      <c r="C269" s="24"/>
      <c r="D269" s="116"/>
      <c r="E269" s="116">
        <f t="shared" si="7"/>
        <v>0</v>
      </c>
      <c r="F269" s="117"/>
    </row>
    <row r="270" spans="1:6" s="11" customFormat="1" ht="24" hidden="1" customHeight="1">
      <c r="A270" s="28">
        <v>2030604</v>
      </c>
      <c r="B270" s="29" t="s">
        <v>110</v>
      </c>
      <c r="C270" s="24"/>
      <c r="D270" s="116"/>
      <c r="E270" s="116">
        <f t="shared" si="7"/>
        <v>0</v>
      </c>
      <c r="F270" s="117"/>
    </row>
    <row r="271" spans="1:6" s="11" customFormat="1" ht="24" hidden="1" customHeight="1">
      <c r="A271" s="28">
        <v>2030605</v>
      </c>
      <c r="B271" s="29" t="s">
        <v>111</v>
      </c>
      <c r="C271" s="24"/>
      <c r="D271" s="116"/>
      <c r="E271" s="116">
        <f t="shared" si="7"/>
        <v>0</v>
      </c>
      <c r="F271" s="117"/>
    </row>
    <row r="272" spans="1:6" ht="24" hidden="1" customHeight="1">
      <c r="A272" s="28">
        <v>2030606</v>
      </c>
      <c r="B272" s="29" t="s">
        <v>112</v>
      </c>
      <c r="C272" s="24"/>
      <c r="D272" s="116"/>
      <c r="E272" s="116">
        <f t="shared" si="7"/>
        <v>0</v>
      </c>
      <c r="F272" s="117"/>
    </row>
    <row r="273" spans="1:6" s="11" customFormat="1" ht="24" hidden="1" customHeight="1">
      <c r="A273" s="28">
        <v>2030607</v>
      </c>
      <c r="B273" s="29" t="s">
        <v>113</v>
      </c>
      <c r="C273" s="24"/>
      <c r="D273" s="116"/>
      <c r="E273" s="116">
        <f t="shared" si="7"/>
        <v>0</v>
      </c>
      <c r="F273" s="117"/>
    </row>
    <row r="274" spans="1:6" ht="24" hidden="1" customHeight="1">
      <c r="A274" s="28">
        <v>2030699</v>
      </c>
      <c r="B274" s="29" t="s">
        <v>114</v>
      </c>
      <c r="C274" s="24"/>
      <c r="D274" s="116"/>
      <c r="E274" s="116">
        <f t="shared" si="7"/>
        <v>0</v>
      </c>
      <c r="F274" s="117"/>
    </row>
    <row r="275" spans="1:6" s="10" customFormat="1" ht="24" customHeight="1">
      <c r="A275" s="27">
        <v>20399</v>
      </c>
      <c r="B275" s="27" t="s">
        <v>767</v>
      </c>
      <c r="C275" s="23"/>
      <c r="D275" s="79"/>
      <c r="E275" s="79">
        <f t="shared" si="7"/>
        <v>0</v>
      </c>
      <c r="F275" s="87"/>
    </row>
    <row r="276" spans="1:6" ht="24" hidden="1" customHeight="1">
      <c r="A276" s="28">
        <v>2039901</v>
      </c>
      <c r="B276" s="29" t="s">
        <v>115</v>
      </c>
      <c r="C276" s="24"/>
      <c r="D276" s="116"/>
      <c r="E276" s="116">
        <f t="shared" si="7"/>
        <v>0</v>
      </c>
      <c r="F276" s="117" t="e">
        <f t="shared" ref="F276:F319" si="8">E276/C276*100</f>
        <v>#DIV/0!</v>
      </c>
    </row>
    <row r="277" spans="1:6" s="10" customFormat="1" ht="24" customHeight="1">
      <c r="A277" s="27">
        <v>204</v>
      </c>
      <c r="B277" s="27" t="s">
        <v>116</v>
      </c>
      <c r="C277" s="50">
        <v>217.44029999999998</v>
      </c>
      <c r="D277" s="79">
        <v>319</v>
      </c>
      <c r="E277" s="79">
        <f t="shared" si="7"/>
        <v>101.55970000000002</v>
      </c>
      <c r="F277" s="87">
        <f t="shared" si="8"/>
        <v>46.70693519094668</v>
      </c>
    </row>
    <row r="278" spans="1:6" s="10" customFormat="1" ht="24" customHeight="1">
      <c r="A278" s="27">
        <v>20401</v>
      </c>
      <c r="B278" s="27" t="s">
        <v>768</v>
      </c>
      <c r="C278" s="23"/>
      <c r="D278" s="79"/>
      <c r="E278" s="79">
        <f t="shared" si="7"/>
        <v>0</v>
      </c>
      <c r="F278" s="87"/>
    </row>
    <row r="279" spans="1:6" s="11" customFormat="1" ht="24" hidden="1" customHeight="1">
      <c r="A279" s="28">
        <v>2040101</v>
      </c>
      <c r="B279" s="29" t="s">
        <v>117</v>
      </c>
      <c r="C279" s="24"/>
      <c r="D279" s="116"/>
      <c r="E279" s="116">
        <f t="shared" si="7"/>
        <v>0</v>
      </c>
      <c r="F279" s="117"/>
    </row>
    <row r="280" spans="1:6" s="11" customFormat="1" ht="24" hidden="1" customHeight="1">
      <c r="A280" s="28">
        <v>2040102</v>
      </c>
      <c r="B280" s="29" t="s">
        <v>118</v>
      </c>
      <c r="C280" s="24"/>
      <c r="D280" s="116"/>
      <c r="E280" s="116">
        <f t="shared" si="7"/>
        <v>0</v>
      </c>
      <c r="F280" s="117"/>
    </row>
    <row r="281" spans="1:6" s="11" customFormat="1" ht="24" hidden="1" customHeight="1">
      <c r="A281" s="28">
        <v>2040103</v>
      </c>
      <c r="B281" s="29" t="s">
        <v>119</v>
      </c>
      <c r="C281" s="24"/>
      <c r="D281" s="116"/>
      <c r="E281" s="116">
        <f t="shared" si="7"/>
        <v>0</v>
      </c>
      <c r="F281" s="117" t="e">
        <f t="shared" si="8"/>
        <v>#DIV/0!</v>
      </c>
    </row>
    <row r="282" spans="1:6" s="11" customFormat="1" ht="24" hidden="1" customHeight="1">
      <c r="A282" s="28">
        <v>2040104</v>
      </c>
      <c r="B282" s="29" t="s">
        <v>120</v>
      </c>
      <c r="C282" s="24"/>
      <c r="D282" s="116"/>
      <c r="E282" s="116">
        <f t="shared" si="7"/>
        <v>0</v>
      </c>
      <c r="F282" s="117"/>
    </row>
    <row r="283" spans="1:6" s="11" customFormat="1" ht="24" hidden="1" customHeight="1">
      <c r="A283" s="28">
        <v>2040105</v>
      </c>
      <c r="B283" s="29" t="s">
        <v>121</v>
      </c>
      <c r="C283" s="24"/>
      <c r="D283" s="116"/>
      <c r="E283" s="116">
        <f t="shared" si="7"/>
        <v>0</v>
      </c>
      <c r="F283" s="117"/>
    </row>
    <row r="284" spans="1:6" s="11" customFormat="1" ht="24" hidden="1" customHeight="1">
      <c r="A284" s="28">
        <v>2040106</v>
      </c>
      <c r="B284" s="29" t="s">
        <v>122</v>
      </c>
      <c r="C284" s="24"/>
      <c r="D284" s="116"/>
      <c r="E284" s="116">
        <f t="shared" si="7"/>
        <v>0</v>
      </c>
      <c r="F284" s="117"/>
    </row>
    <row r="285" spans="1:6" s="11" customFormat="1" ht="24" hidden="1" customHeight="1">
      <c r="A285" s="28">
        <v>2040107</v>
      </c>
      <c r="B285" s="29" t="s">
        <v>123</v>
      </c>
      <c r="C285" s="24"/>
      <c r="D285" s="116"/>
      <c r="E285" s="116">
        <f t="shared" si="7"/>
        <v>0</v>
      </c>
      <c r="F285" s="117"/>
    </row>
    <row r="286" spans="1:6" s="11" customFormat="1" ht="24" hidden="1" customHeight="1">
      <c r="A286" s="28">
        <v>2040108</v>
      </c>
      <c r="B286" s="29" t="s">
        <v>124</v>
      </c>
      <c r="C286" s="24"/>
      <c r="D286" s="116"/>
      <c r="E286" s="116">
        <f t="shared" si="7"/>
        <v>0</v>
      </c>
      <c r="F286" s="117"/>
    </row>
    <row r="287" spans="1:6" s="11" customFormat="1" ht="24" hidden="1" customHeight="1">
      <c r="A287" s="28">
        <v>2040199</v>
      </c>
      <c r="B287" s="29" t="s">
        <v>125</v>
      </c>
      <c r="C287" s="24"/>
      <c r="D287" s="116"/>
      <c r="E287" s="116">
        <f t="shared" si="7"/>
        <v>0</v>
      </c>
      <c r="F287" s="117" t="e">
        <f t="shared" si="8"/>
        <v>#DIV/0!</v>
      </c>
    </row>
    <row r="288" spans="1:6" s="10" customFormat="1" ht="24" customHeight="1">
      <c r="A288" s="27">
        <v>20402</v>
      </c>
      <c r="B288" s="27" t="s">
        <v>769</v>
      </c>
      <c r="C288" s="23">
        <v>193.97559999999999</v>
      </c>
      <c r="D288" s="135">
        <v>295</v>
      </c>
      <c r="E288" s="79">
        <f t="shared" si="7"/>
        <v>101.02440000000001</v>
      </c>
      <c r="F288" s="87">
        <f t="shared" si="8"/>
        <v>52.080983381414988</v>
      </c>
    </row>
    <row r="289" spans="1:6" s="11" customFormat="1" ht="24" customHeight="1">
      <c r="A289" s="28">
        <v>2040201</v>
      </c>
      <c r="B289" s="29" t="s">
        <v>19</v>
      </c>
      <c r="C289" s="24">
        <v>135.29419999999999</v>
      </c>
      <c r="D289" s="116">
        <v>156</v>
      </c>
      <c r="E289" s="116">
        <f t="shared" si="7"/>
        <v>20.705800000000011</v>
      </c>
      <c r="F289" s="117">
        <f t="shared" si="8"/>
        <v>15.304277640874488</v>
      </c>
    </row>
    <row r="290" spans="1:6" s="11" customFormat="1" ht="24" customHeight="1">
      <c r="A290" s="28">
        <v>2040202</v>
      </c>
      <c r="B290" s="29" t="s">
        <v>20</v>
      </c>
      <c r="C290" s="24">
        <v>4.5119999999999996</v>
      </c>
      <c r="D290" s="116"/>
      <c r="E290" s="116">
        <f t="shared" si="7"/>
        <v>-4.5119999999999996</v>
      </c>
      <c r="F290" s="117">
        <f t="shared" si="8"/>
        <v>-100</v>
      </c>
    </row>
    <row r="291" spans="1:6" s="11" customFormat="1" ht="24" hidden="1" customHeight="1">
      <c r="A291" s="28">
        <v>2040203</v>
      </c>
      <c r="B291" s="29" t="s">
        <v>21</v>
      </c>
      <c r="C291" s="24"/>
      <c r="D291" s="116"/>
      <c r="E291" s="116">
        <f t="shared" si="7"/>
        <v>0</v>
      </c>
      <c r="F291" s="117" t="e">
        <f t="shared" si="8"/>
        <v>#DIV/0!</v>
      </c>
    </row>
    <row r="292" spans="1:6" s="11" customFormat="1" ht="24" hidden="1" customHeight="1">
      <c r="A292" s="28">
        <v>2040204</v>
      </c>
      <c r="B292" s="29" t="s">
        <v>126</v>
      </c>
      <c r="C292" s="24"/>
      <c r="D292" s="116"/>
      <c r="E292" s="116">
        <f t="shared" si="7"/>
        <v>0</v>
      </c>
      <c r="F292" s="117" t="e">
        <f t="shared" si="8"/>
        <v>#DIV/0!</v>
      </c>
    </row>
    <row r="293" spans="1:6" s="11" customFormat="1" ht="24" hidden="1" customHeight="1">
      <c r="A293" s="28">
        <v>2040205</v>
      </c>
      <c r="B293" s="29" t="s">
        <v>688</v>
      </c>
      <c r="C293" s="24"/>
      <c r="D293" s="116"/>
      <c r="E293" s="116">
        <f t="shared" si="7"/>
        <v>0</v>
      </c>
      <c r="F293" s="117" t="e">
        <f t="shared" si="8"/>
        <v>#DIV/0!</v>
      </c>
    </row>
    <row r="294" spans="1:6" s="11" customFormat="1" ht="24" hidden="1" customHeight="1">
      <c r="A294" s="28">
        <v>2040206</v>
      </c>
      <c r="B294" s="29" t="s">
        <v>689</v>
      </c>
      <c r="C294" s="24"/>
      <c r="D294" s="116"/>
      <c r="E294" s="116">
        <f t="shared" si="7"/>
        <v>0</v>
      </c>
      <c r="F294" s="117"/>
    </row>
    <row r="295" spans="1:6" s="11" customFormat="1" ht="24" hidden="1" customHeight="1">
      <c r="A295" s="28">
        <v>2040207</v>
      </c>
      <c r="B295" s="29" t="s">
        <v>690</v>
      </c>
      <c r="C295" s="24"/>
      <c r="D295" s="116"/>
      <c r="E295" s="116">
        <f t="shared" si="7"/>
        <v>0</v>
      </c>
      <c r="F295" s="117"/>
    </row>
    <row r="296" spans="1:6" s="11" customFormat="1" ht="24" hidden="1" customHeight="1">
      <c r="A296" s="28">
        <v>2040208</v>
      </c>
      <c r="B296" s="29" t="s">
        <v>127</v>
      </c>
      <c r="C296" s="24"/>
      <c r="D296" s="116"/>
      <c r="E296" s="116">
        <f t="shared" si="7"/>
        <v>0</v>
      </c>
      <c r="F296" s="117"/>
    </row>
    <row r="297" spans="1:6" s="11" customFormat="1" ht="24" hidden="1" customHeight="1">
      <c r="A297" s="28">
        <v>2040209</v>
      </c>
      <c r="B297" s="29" t="s">
        <v>128</v>
      </c>
      <c r="C297" s="24"/>
      <c r="D297" s="116"/>
      <c r="E297" s="116">
        <f t="shared" si="7"/>
        <v>0</v>
      </c>
      <c r="F297" s="117"/>
    </row>
    <row r="298" spans="1:6" s="11" customFormat="1" ht="24" hidden="1" customHeight="1">
      <c r="A298" s="28">
        <v>2040210</v>
      </c>
      <c r="B298" s="29" t="s">
        <v>129</v>
      </c>
      <c r="C298" s="24"/>
      <c r="D298" s="116"/>
      <c r="E298" s="116">
        <f t="shared" si="7"/>
        <v>0</v>
      </c>
      <c r="F298" s="117" t="e">
        <f t="shared" si="8"/>
        <v>#DIV/0!</v>
      </c>
    </row>
    <row r="299" spans="1:6" s="11" customFormat="1" ht="24" customHeight="1">
      <c r="A299" s="28">
        <v>2040211</v>
      </c>
      <c r="B299" s="29" t="s">
        <v>130</v>
      </c>
      <c r="C299" s="24">
        <v>10</v>
      </c>
      <c r="D299" s="116">
        <v>10</v>
      </c>
      <c r="E299" s="116">
        <f t="shared" si="7"/>
        <v>0</v>
      </c>
      <c r="F299" s="117">
        <f t="shared" si="8"/>
        <v>0</v>
      </c>
    </row>
    <row r="300" spans="1:6" s="11" customFormat="1" ht="24" hidden="1" customHeight="1">
      <c r="A300" s="28">
        <v>2040212</v>
      </c>
      <c r="B300" s="29" t="s">
        <v>131</v>
      </c>
      <c r="C300" s="24"/>
      <c r="D300" s="116"/>
      <c r="E300" s="116">
        <f t="shared" si="7"/>
        <v>0</v>
      </c>
      <c r="F300" s="117" t="e">
        <f t="shared" si="8"/>
        <v>#DIV/0!</v>
      </c>
    </row>
    <row r="301" spans="1:6" ht="24" hidden="1" customHeight="1">
      <c r="A301" s="28">
        <v>2040213</v>
      </c>
      <c r="B301" s="29" t="s">
        <v>132</v>
      </c>
      <c r="C301" s="24"/>
      <c r="D301" s="116"/>
      <c r="E301" s="116">
        <f t="shared" si="7"/>
        <v>0</v>
      </c>
      <c r="F301" s="117"/>
    </row>
    <row r="302" spans="1:6" s="11" customFormat="1" ht="24" hidden="1" customHeight="1">
      <c r="A302" s="28">
        <v>2040214</v>
      </c>
      <c r="B302" s="29" t="s">
        <v>133</v>
      </c>
      <c r="C302" s="24"/>
      <c r="D302" s="116"/>
      <c r="E302" s="116">
        <f t="shared" si="7"/>
        <v>0</v>
      </c>
      <c r="F302" s="117"/>
    </row>
    <row r="303" spans="1:6" s="11" customFormat="1" ht="24" hidden="1" customHeight="1">
      <c r="A303" s="28">
        <v>2040215</v>
      </c>
      <c r="B303" s="29" t="s">
        <v>134</v>
      </c>
      <c r="C303" s="24"/>
      <c r="D303" s="116"/>
      <c r="E303" s="116">
        <f t="shared" si="7"/>
        <v>0</v>
      </c>
      <c r="F303" s="117"/>
    </row>
    <row r="304" spans="1:6" s="11" customFormat="1" ht="24" hidden="1" customHeight="1">
      <c r="A304" s="28">
        <v>2040216</v>
      </c>
      <c r="B304" s="29" t="s">
        <v>135</v>
      </c>
      <c r="C304" s="24"/>
      <c r="D304" s="116"/>
      <c r="E304" s="116">
        <f t="shared" si="7"/>
        <v>0</v>
      </c>
      <c r="F304" s="117"/>
    </row>
    <row r="305" spans="1:6" s="11" customFormat="1" ht="24" hidden="1" customHeight="1">
      <c r="A305" s="28">
        <v>2040217</v>
      </c>
      <c r="B305" s="29" t="s">
        <v>136</v>
      </c>
      <c r="C305" s="24"/>
      <c r="D305" s="116"/>
      <c r="E305" s="116">
        <f t="shared" si="7"/>
        <v>0</v>
      </c>
      <c r="F305" s="117" t="e">
        <f t="shared" si="8"/>
        <v>#DIV/0!</v>
      </c>
    </row>
    <row r="306" spans="1:6" ht="24" hidden="1" customHeight="1">
      <c r="A306" s="28">
        <v>2040218</v>
      </c>
      <c r="B306" s="29" t="s">
        <v>137</v>
      </c>
      <c r="C306" s="24"/>
      <c r="D306" s="116"/>
      <c r="E306" s="116">
        <f t="shared" si="7"/>
        <v>0</v>
      </c>
      <c r="F306" s="117"/>
    </row>
    <row r="307" spans="1:6" ht="24" hidden="1" customHeight="1">
      <c r="A307" s="28">
        <v>2040219</v>
      </c>
      <c r="B307" s="29" t="s">
        <v>53</v>
      </c>
      <c r="C307" s="24"/>
      <c r="D307" s="116"/>
      <c r="E307" s="116">
        <f t="shared" si="7"/>
        <v>0</v>
      </c>
      <c r="F307" s="117" t="e">
        <f t="shared" si="8"/>
        <v>#DIV/0!</v>
      </c>
    </row>
    <row r="308" spans="1:6" s="11" customFormat="1" ht="24" hidden="1" customHeight="1">
      <c r="A308" s="28">
        <v>2040250</v>
      </c>
      <c r="B308" s="29" t="s">
        <v>27</v>
      </c>
      <c r="C308" s="24"/>
      <c r="D308" s="116"/>
      <c r="E308" s="116">
        <f t="shared" si="7"/>
        <v>0</v>
      </c>
      <c r="F308" s="117"/>
    </row>
    <row r="309" spans="1:6" s="11" customFormat="1" ht="23.25" customHeight="1">
      <c r="A309" s="28">
        <v>2040299</v>
      </c>
      <c r="B309" s="29" t="s">
        <v>138</v>
      </c>
      <c r="C309" s="24">
        <v>44.169400000000003</v>
      </c>
      <c r="D309" s="116">
        <v>129</v>
      </c>
      <c r="E309" s="116">
        <f t="shared" si="7"/>
        <v>84.830600000000004</v>
      </c>
      <c r="F309" s="117">
        <f t="shared" si="8"/>
        <v>192.05739720258822</v>
      </c>
    </row>
    <row r="310" spans="1:6" s="113" customFormat="1" ht="24" customHeight="1">
      <c r="A310" s="27">
        <v>20403</v>
      </c>
      <c r="B310" s="27" t="s">
        <v>770</v>
      </c>
      <c r="C310" s="23"/>
      <c r="D310" s="79"/>
      <c r="E310" s="79">
        <f t="shared" si="7"/>
        <v>0</v>
      </c>
      <c r="F310" s="87"/>
    </row>
    <row r="311" spans="1:6" s="11" customFormat="1" ht="24" hidden="1" customHeight="1">
      <c r="A311" s="28">
        <v>2040301</v>
      </c>
      <c r="B311" s="29" t="s">
        <v>19</v>
      </c>
      <c r="C311" s="24"/>
      <c r="D311" s="116"/>
      <c r="E311" s="116">
        <f t="shared" si="7"/>
        <v>0</v>
      </c>
      <c r="F311" s="117"/>
    </row>
    <row r="312" spans="1:6" s="11" customFormat="1" ht="24" hidden="1" customHeight="1">
      <c r="A312" s="28">
        <v>2040302</v>
      </c>
      <c r="B312" s="29" t="s">
        <v>20</v>
      </c>
      <c r="C312" s="24"/>
      <c r="D312" s="116"/>
      <c r="E312" s="116">
        <f t="shared" si="7"/>
        <v>0</v>
      </c>
      <c r="F312" s="117"/>
    </row>
    <row r="313" spans="1:6" ht="24" hidden="1" customHeight="1">
      <c r="A313" s="28">
        <v>2040303</v>
      </c>
      <c r="B313" s="29" t="s">
        <v>21</v>
      </c>
      <c r="C313" s="24"/>
      <c r="D313" s="116"/>
      <c r="E313" s="116">
        <f t="shared" si="7"/>
        <v>0</v>
      </c>
      <c r="F313" s="117"/>
    </row>
    <row r="314" spans="1:6" s="11" customFormat="1" ht="24" hidden="1" customHeight="1">
      <c r="A314" s="28">
        <v>2040304</v>
      </c>
      <c r="B314" s="29" t="s">
        <v>691</v>
      </c>
      <c r="C314" s="24"/>
      <c r="D314" s="116"/>
      <c r="E314" s="116">
        <f t="shared" si="7"/>
        <v>0</v>
      </c>
      <c r="F314" s="117"/>
    </row>
    <row r="315" spans="1:6" s="11" customFormat="1" ht="24" hidden="1" customHeight="1">
      <c r="A315" s="28">
        <v>2040350</v>
      </c>
      <c r="B315" s="29" t="s">
        <v>27</v>
      </c>
      <c r="C315" s="24"/>
      <c r="D315" s="116"/>
      <c r="E315" s="116">
        <f t="shared" si="7"/>
        <v>0</v>
      </c>
      <c r="F315" s="117"/>
    </row>
    <row r="316" spans="1:6" s="11" customFormat="1" ht="24" hidden="1" customHeight="1">
      <c r="A316" s="28">
        <v>2040399</v>
      </c>
      <c r="B316" s="29" t="s">
        <v>692</v>
      </c>
      <c r="C316" s="24"/>
      <c r="D316" s="116"/>
      <c r="E316" s="116">
        <f t="shared" si="7"/>
        <v>0</v>
      </c>
      <c r="F316" s="117"/>
    </row>
    <row r="317" spans="1:6" s="113" customFormat="1" ht="24" customHeight="1">
      <c r="A317" s="27">
        <v>20404</v>
      </c>
      <c r="B317" s="27" t="s">
        <v>771</v>
      </c>
      <c r="C317" s="23"/>
      <c r="D317" s="79"/>
      <c r="E317" s="79">
        <f t="shared" si="7"/>
        <v>0</v>
      </c>
      <c r="F317" s="87"/>
    </row>
    <row r="318" spans="1:6" s="11" customFormat="1" ht="24" hidden="1" customHeight="1">
      <c r="A318" s="28">
        <v>2040401</v>
      </c>
      <c r="B318" s="29" t="s">
        <v>19</v>
      </c>
      <c r="C318" s="77"/>
      <c r="D318" s="116"/>
      <c r="E318" s="116">
        <f t="shared" si="7"/>
        <v>0</v>
      </c>
      <c r="F318" s="117" t="e">
        <f t="shared" si="8"/>
        <v>#DIV/0!</v>
      </c>
    </row>
    <row r="319" spans="1:6" ht="23.25" hidden="1" customHeight="1">
      <c r="A319" s="28">
        <v>2040402</v>
      </c>
      <c r="B319" s="29" t="s">
        <v>20</v>
      </c>
      <c r="C319" s="77"/>
      <c r="D319" s="116"/>
      <c r="E319" s="116">
        <f t="shared" si="7"/>
        <v>0</v>
      </c>
      <c r="F319" s="117" t="e">
        <f t="shared" si="8"/>
        <v>#DIV/0!</v>
      </c>
    </row>
    <row r="320" spans="1:6" s="11" customFormat="1" ht="24" hidden="1" customHeight="1">
      <c r="A320" s="28">
        <v>2040403</v>
      </c>
      <c r="B320" s="29" t="s">
        <v>21</v>
      </c>
      <c r="C320" s="77"/>
      <c r="D320" s="116"/>
      <c r="E320" s="116">
        <f t="shared" si="7"/>
        <v>0</v>
      </c>
      <c r="F320" s="117"/>
    </row>
    <row r="321" spans="1:6" s="11" customFormat="1" ht="24" hidden="1" customHeight="1">
      <c r="A321" s="28">
        <v>2040404</v>
      </c>
      <c r="B321" s="29" t="s">
        <v>139</v>
      </c>
      <c r="C321" s="77"/>
      <c r="D321" s="116"/>
      <c r="E321" s="116">
        <f t="shared" si="7"/>
        <v>0</v>
      </c>
      <c r="F321" s="117"/>
    </row>
    <row r="322" spans="1:6" s="11" customFormat="1" ht="24" hidden="1" customHeight="1">
      <c r="A322" s="28">
        <v>2040405</v>
      </c>
      <c r="B322" s="29" t="s">
        <v>140</v>
      </c>
      <c r="C322" s="77"/>
      <c r="D322" s="116"/>
      <c r="E322" s="116">
        <f t="shared" si="7"/>
        <v>0</v>
      </c>
      <c r="F322" s="117"/>
    </row>
    <row r="323" spans="1:6" s="11" customFormat="1" ht="24" hidden="1" customHeight="1">
      <c r="A323" s="28">
        <v>2040406</v>
      </c>
      <c r="B323" s="29" t="s">
        <v>141</v>
      </c>
      <c r="C323" s="77"/>
      <c r="D323" s="116"/>
      <c r="E323" s="116">
        <f t="shared" si="7"/>
        <v>0</v>
      </c>
      <c r="F323" s="117"/>
    </row>
    <row r="324" spans="1:6" ht="24" hidden="1" customHeight="1">
      <c r="A324" s="28">
        <v>2040407</v>
      </c>
      <c r="B324" s="29" t="s">
        <v>142</v>
      </c>
      <c r="C324" s="77"/>
      <c r="D324" s="116"/>
      <c r="E324" s="116">
        <f t="shared" si="7"/>
        <v>0</v>
      </c>
      <c r="F324" s="117"/>
    </row>
    <row r="325" spans="1:6" s="11" customFormat="1" ht="24" hidden="1" customHeight="1">
      <c r="A325" s="28">
        <v>2040408</v>
      </c>
      <c r="B325" s="29" t="s">
        <v>143</v>
      </c>
      <c r="C325" s="77"/>
      <c r="D325" s="116"/>
      <c r="E325" s="116">
        <f t="shared" si="7"/>
        <v>0</v>
      </c>
      <c r="F325" s="117"/>
    </row>
    <row r="326" spans="1:6" s="11" customFormat="1" ht="24" hidden="1" customHeight="1">
      <c r="A326" s="28">
        <v>2040409</v>
      </c>
      <c r="B326" s="29" t="s">
        <v>693</v>
      </c>
      <c r="C326" s="77"/>
      <c r="D326" s="116"/>
      <c r="E326" s="116">
        <f t="shared" ref="E326:E389" si="9">D326-C326</f>
        <v>0</v>
      </c>
      <c r="F326" s="117"/>
    </row>
    <row r="327" spans="1:6" s="11" customFormat="1" ht="24" hidden="1" customHeight="1">
      <c r="A327" s="28">
        <v>2040450</v>
      </c>
      <c r="B327" s="29" t="s">
        <v>27</v>
      </c>
      <c r="C327" s="77"/>
      <c r="D327" s="116"/>
      <c r="E327" s="116">
        <f t="shared" si="9"/>
        <v>0</v>
      </c>
      <c r="F327" s="117"/>
    </row>
    <row r="328" spans="1:6" s="11" customFormat="1" ht="24" hidden="1" customHeight="1">
      <c r="A328" s="28">
        <v>2040499</v>
      </c>
      <c r="B328" s="29" t="s">
        <v>144</v>
      </c>
      <c r="C328" s="77"/>
      <c r="D328" s="116"/>
      <c r="E328" s="116">
        <f t="shared" si="9"/>
        <v>0</v>
      </c>
      <c r="F328" s="117"/>
    </row>
    <row r="329" spans="1:6" s="10" customFormat="1" ht="24" customHeight="1">
      <c r="A329" s="27">
        <v>20405</v>
      </c>
      <c r="B329" s="27" t="s">
        <v>772</v>
      </c>
      <c r="C329" s="23"/>
      <c r="D329" s="79"/>
      <c r="E329" s="79">
        <f t="shared" si="9"/>
        <v>0</v>
      </c>
      <c r="F329" s="87"/>
    </row>
    <row r="330" spans="1:6" s="11" customFormat="1" ht="24" hidden="1" customHeight="1">
      <c r="A330" s="28">
        <v>2040501</v>
      </c>
      <c r="B330" s="29" t="s">
        <v>19</v>
      </c>
      <c r="C330" s="77"/>
      <c r="D330" s="116"/>
      <c r="E330" s="116">
        <f t="shared" si="9"/>
        <v>0</v>
      </c>
      <c r="F330" s="117" t="e">
        <f t="shared" ref="F330:F351" si="10">E330/C330*100</f>
        <v>#DIV/0!</v>
      </c>
    </row>
    <row r="331" spans="1:6" s="11" customFormat="1" ht="23.25" hidden="1" customHeight="1">
      <c r="A331" s="28">
        <v>2040502</v>
      </c>
      <c r="B331" s="29" t="s">
        <v>20</v>
      </c>
      <c r="C331" s="77"/>
      <c r="D331" s="116"/>
      <c r="E331" s="116">
        <f t="shared" si="9"/>
        <v>0</v>
      </c>
      <c r="F331" s="117" t="e">
        <f t="shared" si="10"/>
        <v>#DIV/0!</v>
      </c>
    </row>
    <row r="332" spans="1:6" s="11" customFormat="1" ht="24" hidden="1" customHeight="1">
      <c r="A332" s="28">
        <v>2040503</v>
      </c>
      <c r="B332" s="29" t="s">
        <v>21</v>
      </c>
      <c r="C332" s="77"/>
      <c r="D332" s="116"/>
      <c r="E332" s="116">
        <f t="shared" si="9"/>
        <v>0</v>
      </c>
      <c r="F332" s="117"/>
    </row>
    <row r="333" spans="1:6" s="11" customFormat="1" ht="24" hidden="1" customHeight="1">
      <c r="A333" s="28">
        <v>2040504</v>
      </c>
      <c r="B333" s="29" t="s">
        <v>145</v>
      </c>
      <c r="C333" s="77"/>
      <c r="D333" s="116"/>
      <c r="E333" s="116">
        <f t="shared" si="9"/>
        <v>0</v>
      </c>
      <c r="F333" s="117"/>
    </row>
    <row r="334" spans="1:6" s="11" customFormat="1" ht="24" hidden="1" customHeight="1">
      <c r="A334" s="28">
        <v>2040505</v>
      </c>
      <c r="B334" s="29" t="s">
        <v>146</v>
      </c>
      <c r="C334" s="77"/>
      <c r="D334" s="116"/>
      <c r="E334" s="116">
        <f t="shared" si="9"/>
        <v>0</v>
      </c>
      <c r="F334" s="117"/>
    </row>
    <row r="335" spans="1:6" s="11" customFormat="1" ht="24" hidden="1" customHeight="1">
      <c r="A335" s="28">
        <v>2040506</v>
      </c>
      <c r="B335" s="29" t="s">
        <v>694</v>
      </c>
      <c r="C335" s="77"/>
      <c r="D335" s="116"/>
      <c r="E335" s="116">
        <f t="shared" si="9"/>
        <v>0</v>
      </c>
      <c r="F335" s="117"/>
    </row>
    <row r="336" spans="1:6" ht="24" hidden="1" customHeight="1">
      <c r="A336" s="28">
        <v>2040550</v>
      </c>
      <c r="B336" s="29" t="s">
        <v>27</v>
      </c>
      <c r="C336" s="77"/>
      <c r="D336" s="116"/>
      <c r="E336" s="116">
        <f t="shared" si="9"/>
        <v>0</v>
      </c>
      <c r="F336" s="117"/>
    </row>
    <row r="337" spans="1:6" s="11" customFormat="1" ht="24" hidden="1" customHeight="1">
      <c r="A337" s="28">
        <v>2040599</v>
      </c>
      <c r="B337" s="29" t="s">
        <v>147</v>
      </c>
      <c r="C337" s="77"/>
      <c r="D337" s="116"/>
      <c r="E337" s="116">
        <f t="shared" si="9"/>
        <v>0</v>
      </c>
      <c r="F337" s="117"/>
    </row>
    <row r="338" spans="1:6" s="113" customFormat="1" ht="24" customHeight="1">
      <c r="A338" s="27">
        <v>20406</v>
      </c>
      <c r="B338" s="27" t="s">
        <v>773</v>
      </c>
      <c r="C338" s="23">
        <v>23.464700000000001</v>
      </c>
      <c r="D338" s="79">
        <v>24</v>
      </c>
      <c r="E338" s="79">
        <f t="shared" si="9"/>
        <v>0.53529999999999944</v>
      </c>
      <c r="F338" s="87">
        <f t="shared" si="10"/>
        <v>2.2812991429679452</v>
      </c>
    </row>
    <row r="339" spans="1:6" s="11" customFormat="1" ht="24" customHeight="1">
      <c r="A339" s="28">
        <v>2040601</v>
      </c>
      <c r="B339" s="29" t="s">
        <v>19</v>
      </c>
      <c r="C339" s="24">
        <v>22.744700000000002</v>
      </c>
      <c r="D339" s="116">
        <v>24</v>
      </c>
      <c r="E339" s="116">
        <f t="shared" si="9"/>
        <v>1.2552999999999983</v>
      </c>
      <c r="F339" s="117">
        <f t="shared" si="10"/>
        <v>5.5190879633496959</v>
      </c>
    </row>
    <row r="340" spans="1:6" ht="24" customHeight="1">
      <c r="A340" s="28">
        <v>2040602</v>
      </c>
      <c r="B340" s="29" t="s">
        <v>20</v>
      </c>
      <c r="C340" s="24">
        <v>0.72</v>
      </c>
      <c r="D340" s="116"/>
      <c r="E340" s="116">
        <f t="shared" si="9"/>
        <v>-0.72</v>
      </c>
      <c r="F340" s="117">
        <f t="shared" si="10"/>
        <v>-100</v>
      </c>
    </row>
    <row r="341" spans="1:6" s="11" customFormat="1" ht="24" hidden="1" customHeight="1">
      <c r="A341" s="28">
        <v>2040603</v>
      </c>
      <c r="B341" s="29" t="s">
        <v>21</v>
      </c>
      <c r="C341" s="24"/>
      <c r="D341" s="116"/>
      <c r="E341" s="116">
        <f t="shared" si="9"/>
        <v>0</v>
      </c>
      <c r="F341" s="117"/>
    </row>
    <row r="342" spans="1:6" s="11" customFormat="1" ht="24" hidden="1" customHeight="1">
      <c r="A342" s="28">
        <v>2040604</v>
      </c>
      <c r="B342" s="29" t="s">
        <v>148</v>
      </c>
      <c r="C342" s="24"/>
      <c r="D342" s="116"/>
      <c r="E342" s="116">
        <f t="shared" si="9"/>
        <v>0</v>
      </c>
      <c r="F342" s="117" t="e">
        <f t="shared" si="10"/>
        <v>#DIV/0!</v>
      </c>
    </row>
    <row r="343" spans="1:6" s="11" customFormat="1" ht="24" hidden="1" customHeight="1">
      <c r="A343" s="28">
        <v>2040605</v>
      </c>
      <c r="B343" s="29" t="s">
        <v>149</v>
      </c>
      <c r="C343" s="24"/>
      <c r="D343" s="116"/>
      <c r="E343" s="116">
        <f t="shared" si="9"/>
        <v>0</v>
      </c>
      <c r="F343" s="117" t="e">
        <f t="shared" si="10"/>
        <v>#DIV/0!</v>
      </c>
    </row>
    <row r="344" spans="1:6" ht="24" hidden="1" customHeight="1">
      <c r="A344" s="28">
        <v>2040606</v>
      </c>
      <c r="B344" s="29" t="s">
        <v>150</v>
      </c>
      <c r="C344" s="24"/>
      <c r="D344" s="116"/>
      <c r="E344" s="116">
        <f t="shared" si="9"/>
        <v>0</v>
      </c>
      <c r="F344" s="117"/>
    </row>
    <row r="345" spans="1:6" s="11" customFormat="1" ht="24" hidden="1" customHeight="1">
      <c r="A345" s="28">
        <v>2040607</v>
      </c>
      <c r="B345" s="29" t="s">
        <v>151</v>
      </c>
      <c r="C345" s="24"/>
      <c r="D345" s="116"/>
      <c r="E345" s="116">
        <f t="shared" si="9"/>
        <v>0</v>
      </c>
      <c r="F345" s="117" t="e">
        <f t="shared" si="10"/>
        <v>#DIV/0!</v>
      </c>
    </row>
    <row r="346" spans="1:6" s="11" customFormat="1" ht="24" hidden="1" customHeight="1">
      <c r="A346" s="28">
        <v>2040608</v>
      </c>
      <c r="B346" s="29" t="s">
        <v>152</v>
      </c>
      <c r="C346" s="24"/>
      <c r="D346" s="116"/>
      <c r="E346" s="116">
        <f t="shared" si="9"/>
        <v>0</v>
      </c>
      <c r="F346" s="117"/>
    </row>
    <row r="347" spans="1:6" ht="24" hidden="1" customHeight="1">
      <c r="A347" s="28">
        <v>2040609</v>
      </c>
      <c r="B347" s="29" t="s">
        <v>153</v>
      </c>
      <c r="C347" s="24"/>
      <c r="D347" s="116"/>
      <c r="E347" s="116">
        <f t="shared" si="9"/>
        <v>0</v>
      </c>
      <c r="F347" s="117"/>
    </row>
    <row r="348" spans="1:6" s="11" customFormat="1" ht="24" hidden="1" customHeight="1">
      <c r="A348" s="28">
        <v>2040610</v>
      </c>
      <c r="B348" s="29" t="s">
        <v>154</v>
      </c>
      <c r="C348" s="24"/>
      <c r="D348" s="116"/>
      <c r="E348" s="116">
        <f t="shared" si="9"/>
        <v>0</v>
      </c>
      <c r="F348" s="117"/>
    </row>
    <row r="349" spans="1:6" s="11" customFormat="1" ht="24" hidden="1" customHeight="1">
      <c r="A349" s="28">
        <v>2040611</v>
      </c>
      <c r="B349" s="29" t="s">
        <v>155</v>
      </c>
      <c r="C349" s="24"/>
      <c r="D349" s="116"/>
      <c r="E349" s="116">
        <f t="shared" si="9"/>
        <v>0</v>
      </c>
      <c r="F349" s="117"/>
    </row>
    <row r="350" spans="1:6" ht="24" hidden="1" customHeight="1">
      <c r="A350" s="28">
        <v>2040650</v>
      </c>
      <c r="B350" s="29" t="s">
        <v>27</v>
      </c>
      <c r="C350" s="24"/>
      <c r="D350" s="116"/>
      <c r="E350" s="116">
        <f t="shared" si="9"/>
        <v>0</v>
      </c>
      <c r="F350" s="117" t="e">
        <f t="shared" si="10"/>
        <v>#DIV/0!</v>
      </c>
    </row>
    <row r="351" spans="1:6" s="11" customFormat="1" ht="22.5" hidden="1" customHeight="1">
      <c r="A351" s="28">
        <v>2040699</v>
      </c>
      <c r="B351" s="29" t="s">
        <v>156</v>
      </c>
      <c r="C351" s="24"/>
      <c r="D351" s="116"/>
      <c r="E351" s="116">
        <f t="shared" si="9"/>
        <v>0</v>
      </c>
      <c r="F351" s="117" t="e">
        <f t="shared" si="10"/>
        <v>#DIV/0!</v>
      </c>
    </row>
    <row r="352" spans="1:6" s="113" customFormat="1" ht="24" customHeight="1">
      <c r="A352" s="27">
        <v>20407</v>
      </c>
      <c r="B352" s="27" t="s">
        <v>774</v>
      </c>
      <c r="C352" s="23"/>
      <c r="D352" s="79"/>
      <c r="E352" s="79">
        <f t="shared" si="9"/>
        <v>0</v>
      </c>
      <c r="F352" s="87"/>
    </row>
    <row r="353" spans="1:6" ht="24" hidden="1" customHeight="1">
      <c r="A353" s="28">
        <v>2040701</v>
      </c>
      <c r="B353" s="29" t="s">
        <v>19</v>
      </c>
      <c r="C353" s="24"/>
      <c r="D353" s="116"/>
      <c r="E353" s="116">
        <f t="shared" si="9"/>
        <v>0</v>
      </c>
      <c r="F353" s="117"/>
    </row>
    <row r="354" spans="1:6" s="11" customFormat="1" ht="24" hidden="1" customHeight="1">
      <c r="A354" s="28">
        <v>2040702</v>
      </c>
      <c r="B354" s="29" t="s">
        <v>20</v>
      </c>
      <c r="C354" s="24"/>
      <c r="D354" s="116"/>
      <c r="E354" s="116">
        <f t="shared" si="9"/>
        <v>0</v>
      </c>
      <c r="F354" s="117"/>
    </row>
    <row r="355" spans="1:6" s="11" customFormat="1" ht="24" hidden="1" customHeight="1">
      <c r="A355" s="28">
        <v>2040703</v>
      </c>
      <c r="B355" s="29" t="s">
        <v>21</v>
      </c>
      <c r="C355" s="24"/>
      <c r="D355" s="116"/>
      <c r="E355" s="116">
        <f t="shared" si="9"/>
        <v>0</v>
      </c>
      <c r="F355" s="117"/>
    </row>
    <row r="356" spans="1:6" ht="24" hidden="1" customHeight="1">
      <c r="A356" s="28">
        <v>2040704</v>
      </c>
      <c r="B356" s="29" t="s">
        <v>695</v>
      </c>
      <c r="C356" s="24"/>
      <c r="D356" s="116"/>
      <c r="E356" s="116">
        <f t="shared" si="9"/>
        <v>0</v>
      </c>
      <c r="F356" s="117"/>
    </row>
    <row r="357" spans="1:6" ht="24" hidden="1" customHeight="1">
      <c r="A357" s="28">
        <v>2040705</v>
      </c>
      <c r="B357" s="29" t="s">
        <v>696</v>
      </c>
      <c r="C357" s="24"/>
      <c r="D357" s="116"/>
      <c r="E357" s="116">
        <f t="shared" si="9"/>
        <v>0</v>
      </c>
      <c r="F357" s="117"/>
    </row>
    <row r="358" spans="1:6" ht="24" hidden="1" customHeight="1">
      <c r="A358" s="28">
        <v>2040706</v>
      </c>
      <c r="B358" s="29" t="s">
        <v>697</v>
      </c>
      <c r="C358" s="24"/>
      <c r="D358" s="116"/>
      <c r="E358" s="116">
        <f t="shared" si="9"/>
        <v>0</v>
      </c>
      <c r="F358" s="117"/>
    </row>
    <row r="359" spans="1:6" s="11" customFormat="1" ht="24" hidden="1" customHeight="1">
      <c r="A359" s="28">
        <v>2040750</v>
      </c>
      <c r="B359" s="29" t="s">
        <v>27</v>
      </c>
      <c r="C359" s="24"/>
      <c r="D359" s="116"/>
      <c r="E359" s="116">
        <f t="shared" si="9"/>
        <v>0</v>
      </c>
      <c r="F359" s="117"/>
    </row>
    <row r="360" spans="1:6" s="11" customFormat="1" ht="24" hidden="1" customHeight="1">
      <c r="A360" s="28">
        <v>2040799</v>
      </c>
      <c r="B360" s="29" t="s">
        <v>698</v>
      </c>
      <c r="C360" s="24"/>
      <c r="D360" s="116"/>
      <c r="E360" s="116">
        <f t="shared" si="9"/>
        <v>0</v>
      </c>
      <c r="F360" s="117"/>
    </row>
    <row r="361" spans="1:6" s="113" customFormat="1" ht="0.75" hidden="1" customHeight="1">
      <c r="A361" s="27">
        <v>20408</v>
      </c>
      <c r="B361" s="27" t="s">
        <v>775</v>
      </c>
      <c r="C361" s="23"/>
      <c r="D361" s="79"/>
      <c r="E361" s="79">
        <f t="shared" si="9"/>
        <v>0</v>
      </c>
      <c r="F361" s="87"/>
    </row>
    <row r="362" spans="1:6" s="11" customFormat="1" ht="24" hidden="1" customHeight="1">
      <c r="A362" s="28">
        <v>2040801</v>
      </c>
      <c r="B362" s="29" t="s">
        <v>19</v>
      </c>
      <c r="C362" s="24"/>
      <c r="D362" s="116"/>
      <c r="E362" s="116">
        <f t="shared" si="9"/>
        <v>0</v>
      </c>
      <c r="F362" s="117"/>
    </row>
    <row r="363" spans="1:6" ht="24" hidden="1" customHeight="1">
      <c r="A363" s="28">
        <v>2040802</v>
      </c>
      <c r="B363" s="29" t="s">
        <v>20</v>
      </c>
      <c r="C363" s="24"/>
      <c r="D363" s="116"/>
      <c r="E363" s="116">
        <f t="shared" si="9"/>
        <v>0</v>
      </c>
      <c r="F363" s="117"/>
    </row>
    <row r="364" spans="1:6" s="11" customFormat="1" ht="24" hidden="1" customHeight="1">
      <c r="A364" s="28">
        <v>2040803</v>
      </c>
      <c r="B364" s="29" t="s">
        <v>21</v>
      </c>
      <c r="C364" s="24"/>
      <c r="D364" s="116"/>
      <c r="E364" s="116">
        <f t="shared" si="9"/>
        <v>0</v>
      </c>
      <c r="F364" s="117"/>
    </row>
    <row r="365" spans="1:6" s="11" customFormat="1" ht="24" hidden="1" customHeight="1">
      <c r="A365" s="28">
        <v>2040804</v>
      </c>
      <c r="B365" s="29" t="s">
        <v>157</v>
      </c>
      <c r="C365" s="24"/>
      <c r="D365" s="116"/>
      <c r="E365" s="116">
        <f t="shared" si="9"/>
        <v>0</v>
      </c>
      <c r="F365" s="117"/>
    </row>
    <row r="366" spans="1:6" s="11" customFormat="1" ht="24" hidden="1" customHeight="1">
      <c r="A366" s="28">
        <v>2040805</v>
      </c>
      <c r="B366" s="29" t="s">
        <v>158</v>
      </c>
      <c r="C366" s="24"/>
      <c r="D366" s="116"/>
      <c r="E366" s="116">
        <f t="shared" si="9"/>
        <v>0</v>
      </c>
      <c r="F366" s="117"/>
    </row>
    <row r="367" spans="1:6" s="11" customFormat="1" ht="24" hidden="1" customHeight="1">
      <c r="A367" s="28">
        <v>2040806</v>
      </c>
      <c r="B367" s="29" t="s">
        <v>159</v>
      </c>
      <c r="C367" s="24"/>
      <c r="D367" s="116"/>
      <c r="E367" s="116">
        <f t="shared" si="9"/>
        <v>0</v>
      </c>
      <c r="F367" s="117"/>
    </row>
    <row r="368" spans="1:6" s="11" customFormat="1" ht="24" hidden="1" customHeight="1">
      <c r="A368" s="28">
        <v>2040850</v>
      </c>
      <c r="B368" s="29" t="s">
        <v>27</v>
      </c>
      <c r="C368" s="24"/>
      <c r="D368" s="116"/>
      <c r="E368" s="116">
        <f t="shared" si="9"/>
        <v>0</v>
      </c>
      <c r="F368" s="117"/>
    </row>
    <row r="369" spans="1:6" ht="24" hidden="1" customHeight="1">
      <c r="A369" s="28">
        <v>2040899</v>
      </c>
      <c r="B369" s="29" t="s">
        <v>160</v>
      </c>
      <c r="C369" s="24"/>
      <c r="D369" s="116"/>
      <c r="E369" s="116">
        <f t="shared" si="9"/>
        <v>0</v>
      </c>
      <c r="F369" s="117"/>
    </row>
    <row r="370" spans="1:6" s="113" customFormat="1" ht="24" customHeight="1">
      <c r="A370" s="27">
        <v>20409</v>
      </c>
      <c r="B370" s="27" t="s">
        <v>776</v>
      </c>
      <c r="C370" s="23"/>
      <c r="D370" s="79"/>
      <c r="E370" s="79">
        <f t="shared" si="9"/>
        <v>0</v>
      </c>
      <c r="F370" s="87"/>
    </row>
    <row r="371" spans="1:6" s="11" customFormat="1" ht="24" hidden="1" customHeight="1">
      <c r="A371" s="28">
        <v>2040901</v>
      </c>
      <c r="B371" s="29" t="s">
        <v>19</v>
      </c>
      <c r="C371" s="24"/>
      <c r="D371" s="116"/>
      <c r="E371" s="116">
        <f t="shared" si="9"/>
        <v>0</v>
      </c>
      <c r="F371" s="117"/>
    </row>
    <row r="372" spans="1:6" s="11" customFormat="1" ht="24" hidden="1" customHeight="1">
      <c r="A372" s="28">
        <v>2040902</v>
      </c>
      <c r="B372" s="29" t="s">
        <v>20</v>
      </c>
      <c r="C372" s="24"/>
      <c r="D372" s="116"/>
      <c r="E372" s="116">
        <f t="shared" si="9"/>
        <v>0</v>
      </c>
      <c r="F372" s="117"/>
    </row>
    <row r="373" spans="1:6" s="11" customFormat="1" ht="24" hidden="1" customHeight="1">
      <c r="A373" s="28">
        <v>2040903</v>
      </c>
      <c r="B373" s="29" t="s">
        <v>21</v>
      </c>
      <c r="C373" s="24"/>
      <c r="D373" s="116"/>
      <c r="E373" s="116">
        <f t="shared" si="9"/>
        <v>0</v>
      </c>
      <c r="F373" s="117"/>
    </row>
    <row r="374" spans="1:6" s="11" customFormat="1" ht="24" hidden="1" customHeight="1">
      <c r="A374" s="28">
        <v>2040904</v>
      </c>
      <c r="B374" s="29" t="s">
        <v>699</v>
      </c>
      <c r="C374" s="24"/>
      <c r="D374" s="116"/>
      <c r="E374" s="116">
        <f t="shared" si="9"/>
        <v>0</v>
      </c>
      <c r="F374" s="117"/>
    </row>
    <row r="375" spans="1:6" s="11" customFormat="1" ht="24" hidden="1" customHeight="1">
      <c r="A375" s="28">
        <v>2040905</v>
      </c>
      <c r="B375" s="29" t="s">
        <v>161</v>
      </c>
      <c r="C375" s="24"/>
      <c r="D375" s="116"/>
      <c r="E375" s="116">
        <f t="shared" si="9"/>
        <v>0</v>
      </c>
      <c r="F375" s="117"/>
    </row>
    <row r="376" spans="1:6" s="11" customFormat="1" ht="24" hidden="1" customHeight="1">
      <c r="A376" s="28">
        <v>2040950</v>
      </c>
      <c r="B376" s="29" t="s">
        <v>27</v>
      </c>
      <c r="C376" s="24"/>
      <c r="D376" s="116"/>
      <c r="E376" s="116">
        <f t="shared" si="9"/>
        <v>0</v>
      </c>
      <c r="F376" s="117"/>
    </row>
    <row r="377" spans="1:6" s="11" customFormat="1" ht="21.75" hidden="1" customHeight="1">
      <c r="A377" s="28">
        <v>2040999</v>
      </c>
      <c r="B377" s="29" t="s">
        <v>162</v>
      </c>
      <c r="C377" s="24"/>
      <c r="D377" s="116"/>
      <c r="E377" s="116">
        <f t="shared" si="9"/>
        <v>0</v>
      </c>
      <c r="F377" s="117"/>
    </row>
    <row r="378" spans="1:6" s="113" customFormat="1" ht="24" customHeight="1">
      <c r="A378" s="27">
        <v>20410</v>
      </c>
      <c r="B378" s="27" t="s">
        <v>777</v>
      </c>
      <c r="C378" s="23"/>
      <c r="D378" s="79"/>
      <c r="E378" s="79">
        <f t="shared" si="9"/>
        <v>0</v>
      </c>
      <c r="F378" s="87"/>
    </row>
    <row r="379" spans="1:6" s="11" customFormat="1" ht="21.75" hidden="1" customHeight="1">
      <c r="A379" s="28">
        <v>2041001</v>
      </c>
      <c r="B379" s="29" t="s">
        <v>19</v>
      </c>
      <c r="C379" s="24"/>
      <c r="D379" s="116"/>
      <c r="E379" s="116">
        <f t="shared" si="9"/>
        <v>0</v>
      </c>
      <c r="F379" s="117"/>
    </row>
    <row r="380" spans="1:6" s="11" customFormat="1" ht="24" hidden="1" customHeight="1">
      <c r="A380" s="28">
        <v>2041002</v>
      </c>
      <c r="B380" s="29" t="s">
        <v>20</v>
      </c>
      <c r="C380" s="24"/>
      <c r="D380" s="116"/>
      <c r="E380" s="116">
        <f t="shared" si="9"/>
        <v>0</v>
      </c>
      <c r="F380" s="117"/>
    </row>
    <row r="381" spans="1:6" ht="24" hidden="1" customHeight="1">
      <c r="A381" s="28">
        <v>2041003</v>
      </c>
      <c r="B381" s="29" t="s">
        <v>700</v>
      </c>
      <c r="C381" s="24"/>
      <c r="D381" s="116"/>
      <c r="E381" s="116">
        <f t="shared" si="9"/>
        <v>0</v>
      </c>
      <c r="F381" s="117"/>
    </row>
    <row r="382" spans="1:6" s="11" customFormat="1" ht="24" hidden="1" customHeight="1">
      <c r="A382" s="28">
        <v>2041004</v>
      </c>
      <c r="B382" s="29" t="s">
        <v>701</v>
      </c>
      <c r="C382" s="24"/>
      <c r="D382" s="116"/>
      <c r="E382" s="116">
        <f t="shared" si="9"/>
        <v>0</v>
      </c>
      <c r="F382" s="117"/>
    </row>
    <row r="383" spans="1:6" s="11" customFormat="1" ht="24" hidden="1" customHeight="1">
      <c r="A383" s="28">
        <v>2041005</v>
      </c>
      <c r="B383" s="29" t="s">
        <v>702</v>
      </c>
      <c r="C383" s="24"/>
      <c r="D383" s="116"/>
      <c r="E383" s="116">
        <f t="shared" si="9"/>
        <v>0</v>
      </c>
      <c r="F383" s="117"/>
    </row>
    <row r="384" spans="1:6" s="11" customFormat="1" ht="24" hidden="1" customHeight="1">
      <c r="A384" s="28">
        <v>2041006</v>
      </c>
      <c r="B384" s="29" t="s">
        <v>135</v>
      </c>
      <c r="C384" s="24"/>
      <c r="D384" s="116"/>
      <c r="E384" s="116">
        <f t="shared" si="9"/>
        <v>0</v>
      </c>
      <c r="F384" s="117"/>
    </row>
    <row r="385" spans="1:6" s="11" customFormat="1" ht="24" hidden="1" customHeight="1">
      <c r="A385" s="28">
        <v>2041099</v>
      </c>
      <c r="B385" s="29" t="s">
        <v>703</v>
      </c>
      <c r="C385" s="24"/>
      <c r="D385" s="116"/>
      <c r="E385" s="116">
        <f t="shared" si="9"/>
        <v>0</v>
      </c>
      <c r="F385" s="117"/>
    </row>
    <row r="386" spans="1:6" s="113" customFormat="1" ht="24" customHeight="1">
      <c r="A386" s="27">
        <v>20411</v>
      </c>
      <c r="B386" s="27" t="s">
        <v>778</v>
      </c>
      <c r="C386" s="23"/>
      <c r="D386" s="79"/>
      <c r="E386" s="79">
        <f t="shared" si="9"/>
        <v>0</v>
      </c>
      <c r="F386" s="87"/>
    </row>
    <row r="387" spans="1:6" s="11" customFormat="1" ht="24" hidden="1" customHeight="1">
      <c r="A387" s="28">
        <v>2041101</v>
      </c>
      <c r="B387" s="29" t="s">
        <v>704</v>
      </c>
      <c r="C387" s="24"/>
      <c r="D387" s="116"/>
      <c r="E387" s="116">
        <f t="shared" si="9"/>
        <v>0</v>
      </c>
      <c r="F387" s="117"/>
    </row>
    <row r="388" spans="1:6" s="11" customFormat="1" ht="24" hidden="1" customHeight="1">
      <c r="A388" s="28">
        <v>2041102</v>
      </c>
      <c r="B388" s="29" t="s">
        <v>19</v>
      </c>
      <c r="C388" s="24"/>
      <c r="D388" s="116"/>
      <c r="E388" s="116">
        <f t="shared" si="9"/>
        <v>0</v>
      </c>
      <c r="F388" s="117"/>
    </row>
    <row r="389" spans="1:6" s="11" customFormat="1" ht="24" hidden="1" customHeight="1">
      <c r="A389" s="28">
        <v>2041103</v>
      </c>
      <c r="B389" s="29" t="s">
        <v>705</v>
      </c>
      <c r="C389" s="24"/>
      <c r="D389" s="116"/>
      <c r="E389" s="116">
        <f t="shared" si="9"/>
        <v>0</v>
      </c>
      <c r="F389" s="117"/>
    </row>
    <row r="390" spans="1:6" ht="24" hidden="1" customHeight="1">
      <c r="A390" s="28">
        <v>2041104</v>
      </c>
      <c r="B390" s="29" t="s">
        <v>706</v>
      </c>
      <c r="C390" s="24"/>
      <c r="D390" s="116"/>
      <c r="E390" s="116">
        <f t="shared" ref="E390:E453" si="11">D390-C390</f>
        <v>0</v>
      </c>
      <c r="F390" s="117"/>
    </row>
    <row r="391" spans="1:6" s="11" customFormat="1" ht="24" hidden="1" customHeight="1">
      <c r="A391" s="28">
        <v>2041105</v>
      </c>
      <c r="B391" s="29" t="s">
        <v>707</v>
      </c>
      <c r="C391" s="24"/>
      <c r="D391" s="116"/>
      <c r="E391" s="116">
        <f t="shared" si="11"/>
        <v>0</v>
      </c>
      <c r="F391" s="117"/>
    </row>
    <row r="392" spans="1:6" ht="24" hidden="1" customHeight="1">
      <c r="A392" s="28">
        <v>2041106</v>
      </c>
      <c r="B392" s="29" t="s">
        <v>708</v>
      </c>
      <c r="C392" s="24"/>
      <c r="D392" s="116"/>
      <c r="E392" s="116">
        <f t="shared" si="11"/>
        <v>0</v>
      </c>
      <c r="F392" s="117"/>
    </row>
    <row r="393" spans="1:6" s="11" customFormat="1" ht="24" hidden="1" customHeight="1">
      <c r="A393" s="28">
        <v>2041107</v>
      </c>
      <c r="B393" s="29" t="s">
        <v>709</v>
      </c>
      <c r="C393" s="24"/>
      <c r="D393" s="116"/>
      <c r="E393" s="116">
        <f t="shared" si="11"/>
        <v>0</v>
      </c>
      <c r="F393" s="117"/>
    </row>
    <row r="394" spans="1:6" s="11" customFormat="1" ht="24" hidden="1" customHeight="1">
      <c r="A394" s="28">
        <v>2041108</v>
      </c>
      <c r="B394" s="29" t="s">
        <v>710</v>
      </c>
      <c r="C394" s="24"/>
      <c r="D394" s="116"/>
      <c r="E394" s="116">
        <f t="shared" si="11"/>
        <v>0</v>
      </c>
      <c r="F394" s="117"/>
    </row>
    <row r="395" spans="1:6" s="113" customFormat="1" ht="24" customHeight="1">
      <c r="A395" s="27">
        <v>20499</v>
      </c>
      <c r="B395" s="27" t="s">
        <v>779</v>
      </c>
      <c r="C395" s="23"/>
      <c r="D395" s="79"/>
      <c r="E395" s="79">
        <f t="shared" si="11"/>
        <v>0</v>
      </c>
      <c r="F395" s="87"/>
    </row>
    <row r="396" spans="1:6" ht="24" hidden="1" customHeight="1">
      <c r="A396" s="28">
        <v>2049901</v>
      </c>
      <c r="B396" s="29" t="s">
        <v>163</v>
      </c>
      <c r="C396" s="24"/>
      <c r="D396" s="116"/>
      <c r="E396" s="116">
        <f t="shared" si="11"/>
        <v>0</v>
      </c>
      <c r="F396" s="117" t="e">
        <f t="shared" ref="F396:F452" si="12">E396/C396*100</f>
        <v>#DIV/0!</v>
      </c>
    </row>
    <row r="397" spans="1:6" s="11" customFormat="1" ht="24" hidden="1" customHeight="1">
      <c r="A397" s="28">
        <v>2049902</v>
      </c>
      <c r="B397" s="29" t="s">
        <v>164</v>
      </c>
      <c r="C397" s="24"/>
      <c r="D397" s="116"/>
      <c r="E397" s="116">
        <f t="shared" si="11"/>
        <v>0</v>
      </c>
      <c r="F397" s="117" t="e">
        <f t="shared" si="12"/>
        <v>#DIV/0!</v>
      </c>
    </row>
    <row r="398" spans="1:6" s="113" customFormat="1" ht="24" customHeight="1">
      <c r="A398" s="27">
        <v>205</v>
      </c>
      <c r="B398" s="27" t="s">
        <v>165</v>
      </c>
      <c r="C398" s="23">
        <v>3720.7924999999996</v>
      </c>
      <c r="D398" s="135">
        <f t="shared" ref="D398" si="13">SUM(D399,D404,D413,D420,D426,D430,D434,D438,D444,D451)</f>
        <v>3722</v>
      </c>
      <c r="E398" s="79">
        <f t="shared" si="11"/>
        <v>1.2075000000004366</v>
      </c>
      <c r="F398" s="87">
        <f t="shared" si="12"/>
        <v>3.2452763759345263E-2</v>
      </c>
    </row>
    <row r="399" spans="1:6" s="113" customFormat="1" ht="24" customHeight="1">
      <c r="A399" s="27">
        <v>20501</v>
      </c>
      <c r="B399" s="27" t="s">
        <v>780</v>
      </c>
      <c r="C399" s="23">
        <v>0</v>
      </c>
      <c r="D399" s="79"/>
      <c r="E399" s="79">
        <f t="shared" si="11"/>
        <v>0</v>
      </c>
      <c r="F399" s="87"/>
    </row>
    <row r="400" spans="1:6" s="11" customFormat="1" ht="24" hidden="1" customHeight="1">
      <c r="A400" s="28">
        <v>2050101</v>
      </c>
      <c r="B400" s="29" t="s">
        <v>19</v>
      </c>
      <c r="C400" s="24"/>
      <c r="D400" s="116"/>
      <c r="E400" s="116">
        <f t="shared" si="11"/>
        <v>0</v>
      </c>
      <c r="F400" s="117" t="e">
        <f t="shared" si="12"/>
        <v>#DIV/0!</v>
      </c>
    </row>
    <row r="401" spans="1:6" s="11" customFormat="1" ht="24" hidden="1" customHeight="1">
      <c r="A401" s="28">
        <v>2050102</v>
      </c>
      <c r="B401" s="29" t="s">
        <v>20</v>
      </c>
      <c r="C401" s="24"/>
      <c r="D401" s="116"/>
      <c r="E401" s="116">
        <f t="shared" si="11"/>
        <v>0</v>
      </c>
      <c r="F401" s="117" t="e">
        <f t="shared" si="12"/>
        <v>#DIV/0!</v>
      </c>
    </row>
    <row r="402" spans="1:6" s="11" customFormat="1" ht="24" hidden="1" customHeight="1">
      <c r="A402" s="28">
        <v>2050103</v>
      </c>
      <c r="B402" s="29" t="s">
        <v>21</v>
      </c>
      <c r="C402" s="24"/>
      <c r="D402" s="116"/>
      <c r="E402" s="116">
        <f t="shared" si="11"/>
        <v>0</v>
      </c>
      <c r="F402" s="117" t="e">
        <f t="shared" si="12"/>
        <v>#DIV/0!</v>
      </c>
    </row>
    <row r="403" spans="1:6" s="11" customFormat="1" ht="24" hidden="1" customHeight="1">
      <c r="A403" s="28">
        <v>2050199</v>
      </c>
      <c r="B403" s="29" t="s">
        <v>166</v>
      </c>
      <c r="C403" s="24"/>
      <c r="D403" s="116"/>
      <c r="E403" s="116">
        <f t="shared" si="11"/>
        <v>0</v>
      </c>
      <c r="F403" s="117" t="e">
        <f t="shared" si="12"/>
        <v>#DIV/0!</v>
      </c>
    </row>
    <row r="404" spans="1:6" s="10" customFormat="1" ht="24" customHeight="1">
      <c r="A404" s="27">
        <v>20502</v>
      </c>
      <c r="B404" s="27" t="s">
        <v>781</v>
      </c>
      <c r="C404" s="23">
        <v>3209.9360999999999</v>
      </c>
      <c r="D404" s="135">
        <f t="shared" ref="D404" si="14">SUM(D405:D412)</f>
        <v>3202</v>
      </c>
      <c r="E404" s="79">
        <f t="shared" si="11"/>
        <v>-7.9360999999998967</v>
      </c>
      <c r="F404" s="87">
        <f t="shared" si="12"/>
        <v>-0.24723545119791937</v>
      </c>
    </row>
    <row r="405" spans="1:6" ht="24" customHeight="1">
      <c r="A405" s="28">
        <v>2050201</v>
      </c>
      <c r="B405" s="29" t="s">
        <v>167</v>
      </c>
      <c r="C405" s="52">
        <v>3</v>
      </c>
      <c r="D405" s="52">
        <v>6</v>
      </c>
      <c r="E405" s="116">
        <f t="shared" si="11"/>
        <v>3</v>
      </c>
      <c r="F405" s="117">
        <f t="shared" si="12"/>
        <v>100</v>
      </c>
    </row>
    <row r="406" spans="1:6" ht="24" customHeight="1">
      <c r="A406" s="28">
        <v>2050202</v>
      </c>
      <c r="B406" s="29" t="s">
        <v>168</v>
      </c>
      <c r="C406" s="52">
        <v>1864.8874000000001</v>
      </c>
      <c r="D406" s="52">
        <v>1931</v>
      </c>
      <c r="E406" s="116">
        <f t="shared" si="11"/>
        <v>66.112599999999929</v>
      </c>
      <c r="F406" s="117">
        <f t="shared" si="12"/>
        <v>3.5451255662942396</v>
      </c>
    </row>
    <row r="407" spans="1:6" s="11" customFormat="1" ht="24" customHeight="1">
      <c r="A407" s="28">
        <v>2050203</v>
      </c>
      <c r="B407" s="29" t="s">
        <v>169</v>
      </c>
      <c r="C407" s="52">
        <v>1342.0487000000001</v>
      </c>
      <c r="D407" s="52">
        <v>1251</v>
      </c>
      <c r="E407" s="116">
        <f t="shared" si="11"/>
        <v>-91.048700000000053</v>
      </c>
      <c r="F407" s="117">
        <f t="shared" si="12"/>
        <v>-6.7843067095851337</v>
      </c>
    </row>
    <row r="408" spans="1:6" s="11" customFormat="1" ht="24" customHeight="1">
      <c r="A408" s="28">
        <v>2050204</v>
      </c>
      <c r="B408" s="29" t="s">
        <v>170</v>
      </c>
      <c r="C408" s="52"/>
      <c r="D408" s="52">
        <v>14</v>
      </c>
      <c r="E408" s="116">
        <f t="shared" si="11"/>
        <v>14</v>
      </c>
      <c r="F408" s="117"/>
    </row>
    <row r="409" spans="1:6" s="11" customFormat="1" ht="24" hidden="1" customHeight="1">
      <c r="A409" s="28">
        <v>2050205</v>
      </c>
      <c r="B409" s="29" t="s">
        <v>171</v>
      </c>
      <c r="C409" s="52"/>
      <c r="D409" s="52"/>
      <c r="E409" s="116">
        <f t="shared" si="11"/>
        <v>0</v>
      </c>
      <c r="F409" s="117" t="e">
        <f t="shared" si="12"/>
        <v>#DIV/0!</v>
      </c>
    </row>
    <row r="410" spans="1:6" s="11" customFormat="1" ht="24" hidden="1" customHeight="1">
      <c r="A410" s="28">
        <v>2050206</v>
      </c>
      <c r="B410" s="29" t="s">
        <v>172</v>
      </c>
      <c r="C410" s="52"/>
      <c r="D410" s="52"/>
      <c r="E410" s="116">
        <f t="shared" si="11"/>
        <v>0</v>
      </c>
      <c r="F410" s="117"/>
    </row>
    <row r="411" spans="1:6" ht="24" hidden="1" customHeight="1">
      <c r="A411" s="28">
        <v>2050207</v>
      </c>
      <c r="B411" s="29" t="s">
        <v>173</v>
      </c>
      <c r="C411" s="52"/>
      <c r="D411" s="52"/>
      <c r="E411" s="116">
        <f t="shared" si="11"/>
        <v>0</v>
      </c>
      <c r="F411" s="117"/>
    </row>
    <row r="412" spans="1:6" s="11" customFormat="1" ht="24" hidden="1" customHeight="1">
      <c r="A412" s="28">
        <v>2050299</v>
      </c>
      <c r="B412" s="29" t="s">
        <v>174</v>
      </c>
      <c r="C412" s="52"/>
      <c r="D412" s="52"/>
      <c r="E412" s="116">
        <f t="shared" si="11"/>
        <v>0</v>
      </c>
      <c r="F412" s="117" t="e">
        <f t="shared" si="12"/>
        <v>#DIV/0!</v>
      </c>
    </row>
    <row r="413" spans="1:6" s="10" customFormat="1" ht="24" customHeight="1">
      <c r="A413" s="27">
        <v>20503</v>
      </c>
      <c r="B413" s="27" t="s">
        <v>782</v>
      </c>
      <c r="C413" s="23"/>
      <c r="D413" s="135">
        <f t="shared" ref="D413" si="15">SUM(D414:D419)</f>
        <v>107</v>
      </c>
      <c r="E413" s="79">
        <f t="shared" si="11"/>
        <v>107</v>
      </c>
      <c r="F413" s="87"/>
    </row>
    <row r="414" spans="1:6" s="11" customFormat="1" ht="24" hidden="1" customHeight="1">
      <c r="A414" s="28">
        <v>2050301</v>
      </c>
      <c r="B414" s="29" t="s">
        <v>175</v>
      </c>
      <c r="C414" s="24"/>
      <c r="D414" s="24">
        <v>0</v>
      </c>
      <c r="E414" s="116">
        <f t="shared" si="11"/>
        <v>0</v>
      </c>
      <c r="F414" s="117"/>
    </row>
    <row r="415" spans="1:6" s="11" customFormat="1" ht="24" hidden="1" customHeight="1">
      <c r="A415" s="28">
        <v>2050302</v>
      </c>
      <c r="B415" s="29" t="s">
        <v>176</v>
      </c>
      <c r="C415" s="24"/>
      <c r="D415" s="24"/>
      <c r="E415" s="116">
        <f t="shared" si="11"/>
        <v>0</v>
      </c>
      <c r="F415" s="117" t="e">
        <f t="shared" si="12"/>
        <v>#DIV/0!</v>
      </c>
    </row>
    <row r="416" spans="1:6" s="11" customFormat="1" ht="24" hidden="1" customHeight="1">
      <c r="A416" s="28">
        <v>2050303</v>
      </c>
      <c r="B416" s="29" t="s">
        <v>177</v>
      </c>
      <c r="C416" s="24"/>
      <c r="D416" s="24">
        <v>0</v>
      </c>
      <c r="E416" s="116">
        <f t="shared" si="11"/>
        <v>0</v>
      </c>
      <c r="F416" s="117"/>
    </row>
    <row r="417" spans="1:6" s="11" customFormat="1" ht="24" customHeight="1">
      <c r="A417" s="28">
        <v>2050304</v>
      </c>
      <c r="B417" s="29" t="s">
        <v>178</v>
      </c>
      <c r="C417" s="24"/>
      <c r="D417" s="24">
        <v>107</v>
      </c>
      <c r="E417" s="116">
        <f t="shared" si="11"/>
        <v>107</v>
      </c>
      <c r="F417" s="117"/>
    </row>
    <row r="418" spans="1:6" s="11" customFormat="1" ht="24" hidden="1" customHeight="1">
      <c r="A418" s="28">
        <v>2050305</v>
      </c>
      <c r="B418" s="29" t="s">
        <v>179</v>
      </c>
      <c r="C418" s="24"/>
      <c r="D418" s="116"/>
      <c r="E418" s="116">
        <f t="shared" si="11"/>
        <v>0</v>
      </c>
      <c r="F418" s="117"/>
    </row>
    <row r="419" spans="1:6" ht="24" hidden="1" customHeight="1">
      <c r="A419" s="28">
        <v>2050399</v>
      </c>
      <c r="B419" s="29" t="s">
        <v>180</v>
      </c>
      <c r="C419" s="24"/>
      <c r="D419" s="116"/>
      <c r="E419" s="116">
        <f t="shared" si="11"/>
        <v>0</v>
      </c>
      <c r="F419" s="117"/>
    </row>
    <row r="420" spans="1:6" s="113" customFormat="1" ht="24" customHeight="1">
      <c r="A420" s="27">
        <v>20504</v>
      </c>
      <c r="B420" s="27" t="s">
        <v>783</v>
      </c>
      <c r="C420" s="23"/>
      <c r="D420" s="79"/>
      <c r="E420" s="79">
        <f t="shared" si="11"/>
        <v>0</v>
      </c>
      <c r="F420" s="87"/>
    </row>
    <row r="421" spans="1:6" ht="24" hidden="1" customHeight="1">
      <c r="A421" s="28">
        <v>2050401</v>
      </c>
      <c r="B421" s="29" t="s">
        <v>181</v>
      </c>
      <c r="C421" s="51"/>
      <c r="D421" s="116"/>
      <c r="E421" s="116">
        <f t="shared" si="11"/>
        <v>0</v>
      </c>
      <c r="F421" s="117"/>
    </row>
    <row r="422" spans="1:6" ht="24" hidden="1" customHeight="1">
      <c r="A422" s="28">
        <v>2050402</v>
      </c>
      <c r="B422" s="29" t="s">
        <v>182</v>
      </c>
      <c r="C422" s="51"/>
      <c r="D422" s="116"/>
      <c r="E422" s="116">
        <f t="shared" si="11"/>
        <v>0</v>
      </c>
      <c r="F422" s="117"/>
    </row>
    <row r="423" spans="1:6" ht="24" hidden="1" customHeight="1">
      <c r="A423" s="28">
        <v>2050403</v>
      </c>
      <c r="B423" s="29" t="s">
        <v>183</v>
      </c>
      <c r="C423" s="51"/>
      <c r="D423" s="116"/>
      <c r="E423" s="116">
        <f t="shared" si="11"/>
        <v>0</v>
      </c>
      <c r="F423" s="117"/>
    </row>
    <row r="424" spans="1:6" s="11" customFormat="1" ht="24" hidden="1" customHeight="1">
      <c r="A424" s="28">
        <v>2050404</v>
      </c>
      <c r="B424" s="29" t="s">
        <v>184</v>
      </c>
      <c r="C424" s="51"/>
      <c r="D424" s="116"/>
      <c r="E424" s="116">
        <f t="shared" si="11"/>
        <v>0</v>
      </c>
      <c r="F424" s="117"/>
    </row>
    <row r="425" spans="1:6" s="11" customFormat="1" ht="24" hidden="1" customHeight="1">
      <c r="A425" s="28">
        <v>2050499</v>
      </c>
      <c r="B425" s="29" t="s">
        <v>185</v>
      </c>
      <c r="C425" s="51"/>
      <c r="D425" s="116"/>
      <c r="E425" s="116">
        <f t="shared" si="11"/>
        <v>0</v>
      </c>
      <c r="F425" s="117"/>
    </row>
    <row r="426" spans="1:6" s="113" customFormat="1" ht="24" customHeight="1">
      <c r="A426" s="27">
        <v>20505</v>
      </c>
      <c r="B426" s="27" t="s">
        <v>784</v>
      </c>
      <c r="C426" s="23"/>
      <c r="D426" s="79"/>
      <c r="E426" s="79">
        <f t="shared" si="11"/>
        <v>0</v>
      </c>
      <c r="F426" s="87"/>
    </row>
    <row r="427" spans="1:6" ht="24" hidden="1" customHeight="1">
      <c r="A427" s="28">
        <v>2050501</v>
      </c>
      <c r="B427" s="29" t="s">
        <v>186</v>
      </c>
      <c r="C427" s="24"/>
      <c r="D427" s="116"/>
      <c r="E427" s="116">
        <f t="shared" si="11"/>
        <v>0</v>
      </c>
      <c r="F427" s="117" t="e">
        <f t="shared" si="12"/>
        <v>#DIV/0!</v>
      </c>
    </row>
    <row r="428" spans="1:6" ht="0.75" hidden="1" customHeight="1">
      <c r="A428" s="28">
        <v>2050502</v>
      </c>
      <c r="B428" s="29" t="s">
        <v>187</v>
      </c>
      <c r="C428" s="24"/>
      <c r="D428" s="116"/>
      <c r="E428" s="116">
        <f t="shared" si="11"/>
        <v>0</v>
      </c>
      <c r="F428" s="117"/>
    </row>
    <row r="429" spans="1:6" ht="24" hidden="1" customHeight="1">
      <c r="A429" s="28">
        <v>2050599</v>
      </c>
      <c r="B429" s="29" t="s">
        <v>188</v>
      </c>
      <c r="C429" s="52"/>
      <c r="D429" s="116"/>
      <c r="E429" s="116">
        <f t="shared" si="11"/>
        <v>0</v>
      </c>
      <c r="F429" s="117"/>
    </row>
    <row r="430" spans="1:6" s="10" customFormat="1" ht="24" customHeight="1">
      <c r="A430" s="27">
        <v>20506</v>
      </c>
      <c r="B430" s="27" t="s">
        <v>785</v>
      </c>
      <c r="C430" s="23"/>
      <c r="D430" s="79"/>
      <c r="E430" s="79">
        <f t="shared" si="11"/>
        <v>0</v>
      </c>
      <c r="F430" s="87"/>
    </row>
    <row r="431" spans="1:6" s="11" customFormat="1" ht="24" hidden="1" customHeight="1">
      <c r="A431" s="28">
        <v>2050601</v>
      </c>
      <c r="B431" s="29" t="s">
        <v>711</v>
      </c>
      <c r="C431" s="24"/>
      <c r="D431" s="116"/>
      <c r="E431" s="116">
        <f t="shared" si="11"/>
        <v>0</v>
      </c>
      <c r="F431" s="117"/>
    </row>
    <row r="432" spans="1:6" s="11" customFormat="1" ht="24" hidden="1" customHeight="1">
      <c r="A432" s="28">
        <v>2050602</v>
      </c>
      <c r="B432" s="29" t="s">
        <v>712</v>
      </c>
      <c r="C432" s="24"/>
      <c r="D432" s="116"/>
      <c r="E432" s="116">
        <f t="shared" si="11"/>
        <v>0</v>
      </c>
      <c r="F432" s="117"/>
    </row>
    <row r="433" spans="1:6" s="11" customFormat="1" ht="24" hidden="1" customHeight="1">
      <c r="A433" s="28">
        <v>2050699</v>
      </c>
      <c r="B433" s="29" t="s">
        <v>713</v>
      </c>
      <c r="C433" s="24"/>
      <c r="D433" s="116"/>
      <c r="E433" s="116">
        <f t="shared" si="11"/>
        <v>0</v>
      </c>
      <c r="F433" s="117"/>
    </row>
    <row r="434" spans="1:6" s="113" customFormat="1" ht="24" customHeight="1">
      <c r="A434" s="27">
        <v>20507</v>
      </c>
      <c r="B434" s="27" t="s">
        <v>786</v>
      </c>
      <c r="C434" s="23">
        <v>14.565</v>
      </c>
      <c r="D434" s="135">
        <v>5</v>
      </c>
      <c r="E434" s="79">
        <f t="shared" si="11"/>
        <v>-9.5649999999999995</v>
      </c>
      <c r="F434" s="87">
        <f t="shared" si="12"/>
        <v>-65.671129419842089</v>
      </c>
    </row>
    <row r="435" spans="1:6" s="11" customFormat="1" ht="24" customHeight="1">
      <c r="A435" s="28">
        <v>2050701</v>
      </c>
      <c r="B435" s="29" t="s">
        <v>189</v>
      </c>
      <c r="C435" s="77">
        <v>14.565</v>
      </c>
      <c r="D435" s="24">
        <v>5</v>
      </c>
      <c r="E435" s="116">
        <f t="shared" si="11"/>
        <v>-9.5649999999999995</v>
      </c>
      <c r="F435" s="117">
        <f t="shared" si="12"/>
        <v>-65.671129419842089</v>
      </c>
    </row>
    <row r="436" spans="1:6" s="11" customFormat="1" ht="0.75" customHeight="1">
      <c r="A436" s="28">
        <v>2050702</v>
      </c>
      <c r="B436" s="29" t="s">
        <v>190</v>
      </c>
      <c r="C436" s="24"/>
      <c r="D436" s="116"/>
      <c r="E436" s="116">
        <f t="shared" si="11"/>
        <v>0</v>
      </c>
      <c r="F436" s="117"/>
    </row>
    <row r="437" spans="1:6" ht="24" hidden="1" customHeight="1">
      <c r="A437" s="28">
        <v>2050799</v>
      </c>
      <c r="B437" s="29" t="s">
        <v>191</v>
      </c>
      <c r="C437" s="24"/>
      <c r="D437" s="116"/>
      <c r="E437" s="116">
        <f t="shared" si="11"/>
        <v>0</v>
      </c>
      <c r="F437" s="117"/>
    </row>
    <row r="438" spans="1:6" s="10" customFormat="1" ht="24" customHeight="1">
      <c r="A438" s="27">
        <v>20508</v>
      </c>
      <c r="B438" s="27" t="s">
        <v>787</v>
      </c>
      <c r="C438" s="23"/>
      <c r="D438" s="135">
        <v>8</v>
      </c>
      <c r="E438" s="79">
        <f t="shared" si="11"/>
        <v>8</v>
      </c>
      <c r="F438" s="87"/>
    </row>
    <row r="439" spans="1:6" ht="24" hidden="1" customHeight="1">
      <c r="A439" s="28">
        <v>2050801</v>
      </c>
      <c r="B439" s="29" t="s">
        <v>192</v>
      </c>
      <c r="C439" s="24"/>
      <c r="D439" s="24"/>
      <c r="E439" s="116">
        <f t="shared" si="11"/>
        <v>0</v>
      </c>
      <c r="F439" s="117"/>
    </row>
    <row r="440" spans="1:6" ht="24" hidden="1" customHeight="1">
      <c r="A440" s="28">
        <v>2050802</v>
      </c>
      <c r="B440" s="29" t="s">
        <v>193</v>
      </c>
      <c r="C440" s="24"/>
      <c r="D440" s="24"/>
      <c r="E440" s="116">
        <f t="shared" si="11"/>
        <v>0</v>
      </c>
      <c r="F440" s="117" t="e">
        <f t="shared" si="12"/>
        <v>#DIV/0!</v>
      </c>
    </row>
    <row r="441" spans="1:6" ht="24" customHeight="1">
      <c r="A441" s="28">
        <v>2050803</v>
      </c>
      <c r="B441" s="29" t="s">
        <v>194</v>
      </c>
      <c r="C441" s="24"/>
      <c r="D441" s="24">
        <v>8</v>
      </c>
      <c r="E441" s="116">
        <f t="shared" si="11"/>
        <v>8</v>
      </c>
      <c r="F441" s="117"/>
    </row>
    <row r="442" spans="1:6" ht="24" hidden="1" customHeight="1">
      <c r="A442" s="28">
        <v>2050804</v>
      </c>
      <c r="B442" s="29" t="s">
        <v>195</v>
      </c>
      <c r="C442" s="24"/>
      <c r="D442" s="116"/>
      <c r="E442" s="116">
        <f t="shared" si="11"/>
        <v>0</v>
      </c>
      <c r="F442" s="117"/>
    </row>
    <row r="443" spans="1:6" ht="24" hidden="1" customHeight="1">
      <c r="A443" s="28">
        <v>2050899</v>
      </c>
      <c r="B443" s="29" t="s">
        <v>196</v>
      </c>
      <c r="C443" s="24"/>
      <c r="D443" s="116"/>
      <c r="E443" s="116">
        <f t="shared" si="11"/>
        <v>0</v>
      </c>
      <c r="F443" s="117" t="e">
        <f t="shared" si="12"/>
        <v>#DIV/0!</v>
      </c>
    </row>
    <row r="444" spans="1:6" s="10" customFormat="1" ht="24" customHeight="1">
      <c r="A444" s="27">
        <v>20509</v>
      </c>
      <c r="B444" s="27" t="s">
        <v>788</v>
      </c>
      <c r="C444" s="23">
        <v>495.84140000000002</v>
      </c>
      <c r="D444" s="23">
        <f t="shared" ref="D444" si="16">SUM(D445:D450)</f>
        <v>400</v>
      </c>
      <c r="E444" s="79">
        <f t="shared" si="11"/>
        <v>-95.841400000000021</v>
      </c>
      <c r="F444" s="87">
        <f t="shared" si="12"/>
        <v>-19.329043520770959</v>
      </c>
    </row>
    <row r="445" spans="1:6" ht="24" customHeight="1">
      <c r="A445" s="28">
        <v>2050901</v>
      </c>
      <c r="B445" s="29" t="s">
        <v>197</v>
      </c>
      <c r="C445" s="24">
        <v>32.4527</v>
      </c>
      <c r="D445" s="24"/>
      <c r="E445" s="116">
        <f t="shared" si="11"/>
        <v>-32.4527</v>
      </c>
      <c r="F445" s="117">
        <f t="shared" si="12"/>
        <v>-100</v>
      </c>
    </row>
    <row r="446" spans="1:6" ht="24" customHeight="1">
      <c r="A446" s="28">
        <v>2050902</v>
      </c>
      <c r="B446" s="29" t="s">
        <v>198</v>
      </c>
      <c r="C446" s="24">
        <v>5.8026</v>
      </c>
      <c r="D446" s="24"/>
      <c r="E446" s="116">
        <f t="shared" si="11"/>
        <v>-5.8026</v>
      </c>
      <c r="F446" s="117">
        <f t="shared" si="12"/>
        <v>-100</v>
      </c>
    </row>
    <row r="447" spans="1:6" ht="24" hidden="1" customHeight="1">
      <c r="A447" s="28">
        <v>2050903</v>
      </c>
      <c r="B447" s="29" t="s">
        <v>199</v>
      </c>
      <c r="C447" s="24"/>
      <c r="D447" s="24"/>
      <c r="E447" s="116">
        <f t="shared" si="11"/>
        <v>0</v>
      </c>
      <c r="F447" s="117" t="e">
        <f t="shared" si="12"/>
        <v>#DIV/0!</v>
      </c>
    </row>
    <row r="448" spans="1:6" ht="24" hidden="1" customHeight="1">
      <c r="A448" s="28">
        <v>2050904</v>
      </c>
      <c r="B448" s="29" t="s">
        <v>200</v>
      </c>
      <c r="C448" s="24"/>
      <c r="D448" s="24"/>
      <c r="E448" s="116">
        <f t="shared" si="11"/>
        <v>0</v>
      </c>
      <c r="F448" s="117" t="e">
        <f t="shared" si="12"/>
        <v>#DIV/0!</v>
      </c>
    </row>
    <row r="449" spans="1:6" s="11" customFormat="1" ht="24" customHeight="1">
      <c r="A449" s="28">
        <v>2050905</v>
      </c>
      <c r="B449" s="29" t="s">
        <v>201</v>
      </c>
      <c r="C449" s="24">
        <v>49.895000000000003</v>
      </c>
      <c r="D449" s="24"/>
      <c r="E449" s="116">
        <f t="shared" si="11"/>
        <v>-49.895000000000003</v>
      </c>
      <c r="F449" s="117">
        <f t="shared" si="12"/>
        <v>-100</v>
      </c>
    </row>
    <row r="450" spans="1:6" s="11" customFormat="1" ht="24" customHeight="1">
      <c r="A450" s="28">
        <v>2050999</v>
      </c>
      <c r="B450" s="29" t="s">
        <v>202</v>
      </c>
      <c r="C450" s="24">
        <v>407.69110000000001</v>
      </c>
      <c r="D450" s="24">
        <v>400</v>
      </c>
      <c r="E450" s="116">
        <f t="shared" si="11"/>
        <v>-7.6911000000000058</v>
      </c>
      <c r="F450" s="117">
        <f t="shared" si="12"/>
        <v>-1.8865018147317922</v>
      </c>
    </row>
    <row r="451" spans="1:6" s="113" customFormat="1" ht="24" customHeight="1">
      <c r="A451" s="27">
        <v>20599</v>
      </c>
      <c r="B451" s="27" t="s">
        <v>789</v>
      </c>
      <c r="C451" s="23">
        <v>0.45</v>
      </c>
      <c r="D451" s="79"/>
      <c r="E451" s="79">
        <f t="shared" si="11"/>
        <v>-0.45</v>
      </c>
      <c r="F451" s="87">
        <f t="shared" si="12"/>
        <v>-100</v>
      </c>
    </row>
    <row r="452" spans="1:6" s="11" customFormat="1" ht="24" customHeight="1">
      <c r="A452" s="28">
        <v>2059999</v>
      </c>
      <c r="B452" s="29" t="s">
        <v>203</v>
      </c>
      <c r="C452" s="77">
        <v>0.45</v>
      </c>
      <c r="D452" s="116"/>
      <c r="E452" s="116">
        <f t="shared" si="11"/>
        <v>-0.45</v>
      </c>
      <c r="F452" s="117">
        <f t="shared" si="12"/>
        <v>-100</v>
      </c>
    </row>
    <row r="453" spans="1:6" s="113" customFormat="1" ht="24" customHeight="1">
      <c r="A453" s="27">
        <v>206</v>
      </c>
      <c r="B453" s="27" t="s">
        <v>204</v>
      </c>
      <c r="C453" s="23"/>
      <c r="D453" s="79"/>
      <c r="E453" s="79">
        <f t="shared" si="11"/>
        <v>0</v>
      </c>
      <c r="F453" s="87"/>
    </row>
    <row r="454" spans="1:6" s="113" customFormat="1" ht="24" customHeight="1">
      <c r="A454" s="27">
        <v>20601</v>
      </c>
      <c r="B454" s="27" t="s">
        <v>790</v>
      </c>
      <c r="C454" s="23"/>
      <c r="D454" s="79"/>
      <c r="E454" s="79">
        <f t="shared" ref="E454:E517" si="17">D454-C454</f>
        <v>0</v>
      </c>
      <c r="F454" s="87"/>
    </row>
    <row r="455" spans="1:6" s="11" customFormat="1" ht="24" hidden="1" customHeight="1">
      <c r="A455" s="28">
        <v>2060101</v>
      </c>
      <c r="B455" s="29" t="s">
        <v>19</v>
      </c>
      <c r="C455" s="24"/>
      <c r="D455" s="116"/>
      <c r="E455" s="116">
        <f t="shared" si="17"/>
        <v>0</v>
      </c>
      <c r="F455" s="117"/>
    </row>
    <row r="456" spans="1:6" s="11" customFormat="1" ht="24" hidden="1" customHeight="1">
      <c r="A456" s="28">
        <v>2060102</v>
      </c>
      <c r="B456" s="29" t="s">
        <v>20</v>
      </c>
      <c r="C456" s="24"/>
      <c r="D456" s="116"/>
      <c r="E456" s="116">
        <f t="shared" si="17"/>
        <v>0</v>
      </c>
      <c r="F456" s="117"/>
    </row>
    <row r="457" spans="1:6" s="11" customFormat="1" ht="24" hidden="1" customHeight="1">
      <c r="A457" s="28">
        <v>2060103</v>
      </c>
      <c r="B457" s="29" t="s">
        <v>21</v>
      </c>
      <c r="C457" s="24"/>
      <c r="D457" s="116"/>
      <c r="E457" s="116">
        <f t="shared" si="17"/>
        <v>0</v>
      </c>
      <c r="F457" s="117"/>
    </row>
    <row r="458" spans="1:6" s="11" customFormat="1" ht="24" hidden="1" customHeight="1">
      <c r="A458" s="28">
        <v>2060199</v>
      </c>
      <c r="B458" s="29" t="s">
        <v>205</v>
      </c>
      <c r="C458" s="24"/>
      <c r="D458" s="116"/>
      <c r="E458" s="116">
        <f t="shared" si="17"/>
        <v>0</v>
      </c>
      <c r="F458" s="117"/>
    </row>
    <row r="459" spans="1:6" s="113" customFormat="1" ht="24" customHeight="1">
      <c r="A459" s="27">
        <v>20602</v>
      </c>
      <c r="B459" s="27" t="s">
        <v>791</v>
      </c>
      <c r="C459" s="23"/>
      <c r="D459" s="79"/>
      <c r="E459" s="79">
        <f t="shared" si="17"/>
        <v>0</v>
      </c>
      <c r="F459" s="87"/>
    </row>
    <row r="460" spans="1:6" s="11" customFormat="1" ht="24" hidden="1" customHeight="1">
      <c r="A460" s="28">
        <v>2060201</v>
      </c>
      <c r="B460" s="29" t="s">
        <v>206</v>
      </c>
      <c r="C460" s="24"/>
      <c r="D460" s="116"/>
      <c r="E460" s="116">
        <f t="shared" si="17"/>
        <v>0</v>
      </c>
      <c r="F460" s="117"/>
    </row>
    <row r="461" spans="1:6" s="11" customFormat="1" ht="24" hidden="1" customHeight="1">
      <c r="A461" s="28">
        <v>2060202</v>
      </c>
      <c r="B461" s="29" t="s">
        <v>207</v>
      </c>
      <c r="C461" s="24"/>
      <c r="D461" s="116"/>
      <c r="E461" s="116">
        <f t="shared" si="17"/>
        <v>0</v>
      </c>
      <c r="F461" s="117"/>
    </row>
    <row r="462" spans="1:6" s="11" customFormat="1" ht="24" hidden="1" customHeight="1">
      <c r="A462" s="28">
        <v>2060203</v>
      </c>
      <c r="B462" s="29" t="s">
        <v>208</v>
      </c>
      <c r="C462" s="24"/>
      <c r="D462" s="116"/>
      <c r="E462" s="116">
        <f t="shared" si="17"/>
        <v>0</v>
      </c>
      <c r="F462" s="117"/>
    </row>
    <row r="463" spans="1:6" s="11" customFormat="1" ht="24" hidden="1" customHeight="1">
      <c r="A463" s="28">
        <v>2060204</v>
      </c>
      <c r="B463" s="29" t="s">
        <v>209</v>
      </c>
      <c r="C463" s="24"/>
      <c r="D463" s="116"/>
      <c r="E463" s="116">
        <f t="shared" si="17"/>
        <v>0</v>
      </c>
      <c r="F463" s="117"/>
    </row>
    <row r="464" spans="1:6" s="11" customFormat="1" ht="24" hidden="1" customHeight="1">
      <c r="A464" s="28">
        <v>2060205</v>
      </c>
      <c r="B464" s="29" t="s">
        <v>210</v>
      </c>
      <c r="C464" s="24"/>
      <c r="D464" s="116"/>
      <c r="E464" s="116">
        <f t="shared" si="17"/>
        <v>0</v>
      </c>
      <c r="F464" s="117"/>
    </row>
    <row r="465" spans="1:6" s="11" customFormat="1" ht="24" hidden="1" customHeight="1">
      <c r="A465" s="28">
        <v>2060206</v>
      </c>
      <c r="B465" s="29" t="s">
        <v>211</v>
      </c>
      <c r="C465" s="24"/>
      <c r="D465" s="116"/>
      <c r="E465" s="116">
        <f t="shared" si="17"/>
        <v>0</v>
      </c>
      <c r="F465" s="117"/>
    </row>
    <row r="466" spans="1:6" s="11" customFormat="1" ht="24" hidden="1" customHeight="1">
      <c r="A466" s="28">
        <v>2060207</v>
      </c>
      <c r="B466" s="29" t="s">
        <v>212</v>
      </c>
      <c r="C466" s="24"/>
      <c r="D466" s="116"/>
      <c r="E466" s="116">
        <f t="shared" si="17"/>
        <v>0</v>
      </c>
      <c r="F466" s="117"/>
    </row>
    <row r="467" spans="1:6" s="11" customFormat="1" ht="24" hidden="1" customHeight="1">
      <c r="A467" s="28">
        <v>2060299</v>
      </c>
      <c r="B467" s="29" t="s">
        <v>213</v>
      </c>
      <c r="C467" s="24"/>
      <c r="D467" s="116"/>
      <c r="E467" s="116">
        <f t="shared" si="17"/>
        <v>0</v>
      </c>
      <c r="F467" s="117"/>
    </row>
    <row r="468" spans="1:6" s="113" customFormat="1" ht="24" customHeight="1">
      <c r="A468" s="27">
        <v>20603</v>
      </c>
      <c r="B468" s="27" t="s">
        <v>792</v>
      </c>
      <c r="C468" s="23"/>
      <c r="D468" s="79"/>
      <c r="E468" s="79">
        <f t="shared" si="17"/>
        <v>0</v>
      </c>
      <c r="F468" s="87"/>
    </row>
    <row r="469" spans="1:6" ht="24" hidden="1" customHeight="1">
      <c r="A469" s="28">
        <v>2060301</v>
      </c>
      <c r="B469" s="29" t="s">
        <v>206</v>
      </c>
      <c r="C469" s="24"/>
      <c r="D469" s="116"/>
      <c r="E469" s="116">
        <f t="shared" si="17"/>
        <v>0</v>
      </c>
      <c r="F469" s="117"/>
    </row>
    <row r="470" spans="1:6" s="11" customFormat="1" ht="24" hidden="1" customHeight="1">
      <c r="A470" s="28">
        <v>2060302</v>
      </c>
      <c r="B470" s="29" t="s">
        <v>214</v>
      </c>
      <c r="C470" s="24"/>
      <c r="D470" s="116"/>
      <c r="E470" s="116">
        <f t="shared" si="17"/>
        <v>0</v>
      </c>
      <c r="F470" s="117"/>
    </row>
    <row r="471" spans="1:6" s="11" customFormat="1" ht="24" hidden="1" customHeight="1">
      <c r="A471" s="28">
        <v>2060303</v>
      </c>
      <c r="B471" s="29" t="s">
        <v>215</v>
      </c>
      <c r="C471" s="24"/>
      <c r="D471" s="116"/>
      <c r="E471" s="116">
        <f t="shared" si="17"/>
        <v>0</v>
      </c>
      <c r="F471" s="117"/>
    </row>
    <row r="472" spans="1:6" s="11" customFormat="1" ht="24" hidden="1" customHeight="1">
      <c r="A472" s="28">
        <v>2060304</v>
      </c>
      <c r="B472" s="29" t="s">
        <v>216</v>
      </c>
      <c r="C472" s="24"/>
      <c r="D472" s="116"/>
      <c r="E472" s="116">
        <f t="shared" si="17"/>
        <v>0</v>
      </c>
      <c r="F472" s="117"/>
    </row>
    <row r="473" spans="1:6" s="11" customFormat="1" ht="0.75" customHeight="1">
      <c r="A473" s="28">
        <v>2060399</v>
      </c>
      <c r="B473" s="29" t="s">
        <v>217</v>
      </c>
      <c r="C473" s="24"/>
      <c r="D473" s="116"/>
      <c r="E473" s="116">
        <f t="shared" si="17"/>
        <v>0</v>
      </c>
      <c r="F473" s="117"/>
    </row>
    <row r="474" spans="1:6" s="113" customFormat="1" ht="22.5" customHeight="1">
      <c r="A474" s="27">
        <v>20604</v>
      </c>
      <c r="B474" s="27" t="s">
        <v>793</v>
      </c>
      <c r="C474" s="23"/>
      <c r="D474" s="79"/>
      <c r="E474" s="79">
        <f t="shared" si="17"/>
        <v>0</v>
      </c>
      <c r="F474" s="87"/>
    </row>
    <row r="475" spans="1:6" s="11" customFormat="1" ht="0.75" customHeight="1">
      <c r="A475" s="28">
        <v>2060401</v>
      </c>
      <c r="B475" s="29" t="s">
        <v>206</v>
      </c>
      <c r="C475" s="24"/>
      <c r="D475" s="116"/>
      <c r="E475" s="116">
        <f t="shared" si="17"/>
        <v>0</v>
      </c>
      <c r="F475" s="117"/>
    </row>
    <row r="476" spans="1:6" s="11" customFormat="1" ht="24" hidden="1" customHeight="1">
      <c r="A476" s="28">
        <v>2060402</v>
      </c>
      <c r="B476" s="29" t="s">
        <v>218</v>
      </c>
      <c r="C476" s="24"/>
      <c r="D476" s="116"/>
      <c r="E476" s="116">
        <f t="shared" si="17"/>
        <v>0</v>
      </c>
      <c r="F476" s="117" t="e">
        <f t="shared" ref="F476:F517" si="18">E476/C476*100</f>
        <v>#DIV/0!</v>
      </c>
    </row>
    <row r="477" spans="1:6" s="11" customFormat="1" ht="24" hidden="1" customHeight="1">
      <c r="A477" s="28">
        <v>2060403</v>
      </c>
      <c r="B477" s="29" t="s">
        <v>219</v>
      </c>
      <c r="C477" s="24"/>
      <c r="D477" s="116"/>
      <c r="E477" s="116">
        <f t="shared" si="17"/>
        <v>0</v>
      </c>
      <c r="F477" s="117" t="e">
        <f t="shared" si="18"/>
        <v>#DIV/0!</v>
      </c>
    </row>
    <row r="478" spans="1:6" s="11" customFormat="1" ht="24" hidden="1" customHeight="1">
      <c r="A478" s="28">
        <v>2060404</v>
      </c>
      <c r="B478" s="29" t="s">
        <v>220</v>
      </c>
      <c r="C478" s="24"/>
      <c r="D478" s="116"/>
      <c r="E478" s="116">
        <f t="shared" si="17"/>
        <v>0</v>
      </c>
      <c r="F478" s="117"/>
    </row>
    <row r="479" spans="1:6" s="11" customFormat="1" ht="24" hidden="1" customHeight="1">
      <c r="A479" s="28">
        <v>2060499</v>
      </c>
      <c r="B479" s="29" t="s">
        <v>221</v>
      </c>
      <c r="C479" s="24"/>
      <c r="D479" s="116"/>
      <c r="E479" s="116">
        <f t="shared" si="17"/>
        <v>0</v>
      </c>
      <c r="F479" s="117" t="e">
        <f t="shared" si="18"/>
        <v>#DIV/0!</v>
      </c>
    </row>
    <row r="480" spans="1:6" s="113" customFormat="1" ht="24" customHeight="1">
      <c r="A480" s="27">
        <v>20605</v>
      </c>
      <c r="B480" s="27" t="s">
        <v>794</v>
      </c>
      <c r="C480" s="23"/>
      <c r="D480" s="79"/>
      <c r="E480" s="79">
        <f t="shared" si="17"/>
        <v>0</v>
      </c>
      <c r="F480" s="87"/>
    </row>
    <row r="481" spans="1:6" s="11" customFormat="1" ht="24" hidden="1" customHeight="1">
      <c r="A481" s="28">
        <v>2060501</v>
      </c>
      <c r="B481" s="29" t="s">
        <v>206</v>
      </c>
      <c r="C481" s="24"/>
      <c r="D481" s="116"/>
      <c r="E481" s="116">
        <f t="shared" si="17"/>
        <v>0</v>
      </c>
      <c r="F481" s="117"/>
    </row>
    <row r="482" spans="1:6" s="11" customFormat="1" ht="24" hidden="1" customHeight="1">
      <c r="A482" s="28">
        <v>2060502</v>
      </c>
      <c r="B482" s="29" t="s">
        <v>222</v>
      </c>
      <c r="C482" s="24"/>
      <c r="D482" s="116"/>
      <c r="E482" s="116">
        <f t="shared" si="17"/>
        <v>0</v>
      </c>
      <c r="F482" s="117"/>
    </row>
    <row r="483" spans="1:6" s="11" customFormat="1" ht="24" hidden="1" customHeight="1">
      <c r="A483" s="28">
        <v>2060503</v>
      </c>
      <c r="B483" s="29" t="s">
        <v>223</v>
      </c>
      <c r="C483" s="24"/>
      <c r="D483" s="116"/>
      <c r="E483" s="116">
        <f t="shared" si="17"/>
        <v>0</v>
      </c>
      <c r="F483" s="117"/>
    </row>
    <row r="484" spans="1:6" s="11" customFormat="1" ht="24" hidden="1" customHeight="1">
      <c r="A484" s="28">
        <v>2060599</v>
      </c>
      <c r="B484" s="29" t="s">
        <v>224</v>
      </c>
      <c r="C484" s="24"/>
      <c r="D484" s="116"/>
      <c r="E484" s="116">
        <f t="shared" si="17"/>
        <v>0</v>
      </c>
      <c r="F484" s="117" t="e">
        <f t="shared" si="18"/>
        <v>#DIV/0!</v>
      </c>
    </row>
    <row r="485" spans="1:6" s="113" customFormat="1" ht="24" customHeight="1">
      <c r="A485" s="27">
        <v>20606</v>
      </c>
      <c r="B485" s="27" t="s">
        <v>795</v>
      </c>
      <c r="C485" s="23"/>
      <c r="D485" s="79"/>
      <c r="E485" s="79">
        <f t="shared" si="17"/>
        <v>0</v>
      </c>
      <c r="F485" s="87"/>
    </row>
    <row r="486" spans="1:6" s="11" customFormat="1" ht="24" hidden="1" customHeight="1">
      <c r="A486" s="28">
        <v>2060601</v>
      </c>
      <c r="B486" s="29" t="s">
        <v>225</v>
      </c>
      <c r="C486" s="24"/>
      <c r="D486" s="116"/>
      <c r="E486" s="116">
        <f t="shared" si="17"/>
        <v>0</v>
      </c>
      <c r="F486" s="117"/>
    </row>
    <row r="487" spans="1:6" s="11" customFormat="1" ht="24" hidden="1" customHeight="1">
      <c r="A487" s="28">
        <v>2060602</v>
      </c>
      <c r="B487" s="29" t="s">
        <v>226</v>
      </c>
      <c r="C487" s="24"/>
      <c r="D487" s="116"/>
      <c r="E487" s="116">
        <f t="shared" si="17"/>
        <v>0</v>
      </c>
      <c r="F487" s="117"/>
    </row>
    <row r="488" spans="1:6" s="11" customFormat="1" ht="24" hidden="1" customHeight="1">
      <c r="A488" s="28">
        <v>2060603</v>
      </c>
      <c r="B488" s="29" t="s">
        <v>227</v>
      </c>
      <c r="C488" s="24"/>
      <c r="D488" s="116"/>
      <c r="E488" s="116">
        <f t="shared" si="17"/>
        <v>0</v>
      </c>
      <c r="F488" s="117"/>
    </row>
    <row r="489" spans="1:6" s="11" customFormat="1" ht="24" hidden="1" customHeight="1">
      <c r="A489" s="28">
        <v>2060699</v>
      </c>
      <c r="B489" s="29" t="s">
        <v>228</v>
      </c>
      <c r="C489" s="24"/>
      <c r="D489" s="116"/>
      <c r="E489" s="116">
        <f t="shared" si="17"/>
        <v>0</v>
      </c>
      <c r="F489" s="117" t="e">
        <f t="shared" si="18"/>
        <v>#DIV/0!</v>
      </c>
    </row>
    <row r="490" spans="1:6" s="113" customFormat="1" ht="24" customHeight="1">
      <c r="A490" s="27">
        <v>20607</v>
      </c>
      <c r="B490" s="27" t="s">
        <v>796</v>
      </c>
      <c r="C490" s="23"/>
      <c r="D490" s="79"/>
      <c r="E490" s="79">
        <f t="shared" si="17"/>
        <v>0</v>
      </c>
      <c r="F490" s="87"/>
    </row>
    <row r="491" spans="1:6" s="11" customFormat="1" ht="24" hidden="1" customHeight="1">
      <c r="A491" s="28">
        <v>2060701</v>
      </c>
      <c r="B491" s="29" t="s">
        <v>206</v>
      </c>
      <c r="C491" s="24"/>
      <c r="D491" s="116"/>
      <c r="E491" s="116">
        <f t="shared" si="17"/>
        <v>0</v>
      </c>
      <c r="F491" s="117"/>
    </row>
    <row r="492" spans="1:6" s="11" customFormat="1" ht="24" hidden="1" customHeight="1">
      <c r="A492" s="28">
        <v>2060702</v>
      </c>
      <c r="B492" s="29" t="s">
        <v>229</v>
      </c>
      <c r="C492" s="24"/>
      <c r="D492" s="116"/>
      <c r="E492" s="116">
        <f t="shared" si="17"/>
        <v>0</v>
      </c>
      <c r="F492" s="117"/>
    </row>
    <row r="493" spans="1:6" s="11" customFormat="1" ht="24" hidden="1" customHeight="1">
      <c r="A493" s="28">
        <v>2060703</v>
      </c>
      <c r="B493" s="29" t="s">
        <v>230</v>
      </c>
      <c r="C493" s="24"/>
      <c r="D493" s="116"/>
      <c r="E493" s="116">
        <f t="shared" si="17"/>
        <v>0</v>
      </c>
      <c r="F493" s="117"/>
    </row>
    <row r="494" spans="1:6" s="11" customFormat="1" ht="24" hidden="1" customHeight="1">
      <c r="A494" s="28">
        <v>2060704</v>
      </c>
      <c r="B494" s="29" t="s">
        <v>231</v>
      </c>
      <c r="C494" s="24"/>
      <c r="D494" s="116"/>
      <c r="E494" s="116">
        <f t="shared" si="17"/>
        <v>0</v>
      </c>
      <c r="F494" s="117"/>
    </row>
    <row r="495" spans="1:6" s="11" customFormat="1" ht="24" hidden="1" customHeight="1">
      <c r="A495" s="28">
        <v>2060705</v>
      </c>
      <c r="B495" s="29" t="s">
        <v>232</v>
      </c>
      <c r="C495" s="24"/>
      <c r="D495" s="116"/>
      <c r="E495" s="116">
        <f t="shared" si="17"/>
        <v>0</v>
      </c>
      <c r="F495" s="117"/>
    </row>
    <row r="496" spans="1:6" s="11" customFormat="1" ht="24" hidden="1" customHeight="1">
      <c r="A496" s="28">
        <v>2060799</v>
      </c>
      <c r="B496" s="29" t="s">
        <v>233</v>
      </c>
      <c r="C496" s="24"/>
      <c r="D496" s="116"/>
      <c r="E496" s="116">
        <f t="shared" si="17"/>
        <v>0</v>
      </c>
      <c r="F496" s="117"/>
    </row>
    <row r="497" spans="1:6" s="113" customFormat="1" ht="24" customHeight="1">
      <c r="A497" s="27">
        <v>20608</v>
      </c>
      <c r="B497" s="27" t="s">
        <v>797</v>
      </c>
      <c r="C497" s="23"/>
      <c r="D497" s="79"/>
      <c r="E497" s="79">
        <f t="shared" si="17"/>
        <v>0</v>
      </c>
      <c r="F497" s="87"/>
    </row>
    <row r="498" spans="1:6" s="11" customFormat="1" ht="24" hidden="1" customHeight="1">
      <c r="A498" s="28">
        <v>2060801</v>
      </c>
      <c r="B498" s="29" t="s">
        <v>234</v>
      </c>
      <c r="C498" s="24"/>
      <c r="D498" s="116"/>
      <c r="E498" s="116">
        <f t="shared" si="17"/>
        <v>0</v>
      </c>
      <c r="F498" s="117"/>
    </row>
    <row r="499" spans="1:6" s="11" customFormat="1" ht="24" hidden="1" customHeight="1">
      <c r="A499" s="28">
        <v>2060802</v>
      </c>
      <c r="B499" s="29" t="s">
        <v>235</v>
      </c>
      <c r="C499" s="24"/>
      <c r="D499" s="116"/>
      <c r="E499" s="116">
        <f t="shared" si="17"/>
        <v>0</v>
      </c>
      <c r="F499" s="117"/>
    </row>
    <row r="500" spans="1:6" s="11" customFormat="1" ht="24" hidden="1" customHeight="1">
      <c r="A500" s="28">
        <v>2060899</v>
      </c>
      <c r="B500" s="29" t="s">
        <v>236</v>
      </c>
      <c r="C500" s="24"/>
      <c r="D500" s="116"/>
      <c r="E500" s="116">
        <f t="shared" si="17"/>
        <v>0</v>
      </c>
      <c r="F500" s="117"/>
    </row>
    <row r="501" spans="1:6" s="113" customFormat="1" ht="24" customHeight="1">
      <c r="A501" s="27">
        <v>20609</v>
      </c>
      <c r="B501" s="27" t="s">
        <v>798</v>
      </c>
      <c r="C501" s="23"/>
      <c r="D501" s="79"/>
      <c r="E501" s="79">
        <f t="shared" si="17"/>
        <v>0</v>
      </c>
      <c r="F501" s="87"/>
    </row>
    <row r="502" spans="1:6" s="11" customFormat="1" ht="24" hidden="1" customHeight="1">
      <c r="A502" s="28">
        <v>2060901</v>
      </c>
      <c r="B502" s="29" t="s">
        <v>237</v>
      </c>
      <c r="C502" s="24"/>
      <c r="D502" s="116"/>
      <c r="E502" s="116">
        <f t="shared" si="17"/>
        <v>0</v>
      </c>
      <c r="F502" s="117"/>
    </row>
    <row r="503" spans="1:6" ht="24" hidden="1" customHeight="1">
      <c r="A503" s="28">
        <v>2060902</v>
      </c>
      <c r="B503" s="29" t="s">
        <v>238</v>
      </c>
      <c r="C503" s="51"/>
      <c r="D503" s="116"/>
      <c r="E503" s="116">
        <f t="shared" si="17"/>
        <v>0</v>
      </c>
      <c r="F503" s="117"/>
    </row>
    <row r="504" spans="1:6" s="113" customFormat="1" ht="24" customHeight="1">
      <c r="A504" s="30">
        <v>20699</v>
      </c>
      <c r="B504" s="30" t="s">
        <v>799</v>
      </c>
      <c r="C504" s="101"/>
      <c r="D504" s="79"/>
      <c r="E504" s="79">
        <f t="shared" si="17"/>
        <v>0</v>
      </c>
      <c r="F504" s="87"/>
    </row>
    <row r="505" spans="1:6" ht="1.5" customHeight="1">
      <c r="A505" s="31">
        <v>2069901</v>
      </c>
      <c r="B505" s="45" t="s">
        <v>240</v>
      </c>
      <c r="C505" s="51"/>
      <c r="D505" s="116"/>
      <c r="E505" s="116">
        <f t="shared" si="17"/>
        <v>0</v>
      </c>
      <c r="F505" s="117"/>
    </row>
    <row r="506" spans="1:6" s="11" customFormat="1" ht="24" hidden="1" customHeight="1">
      <c r="A506" s="31">
        <v>2069999</v>
      </c>
      <c r="B506" s="45" t="s">
        <v>239</v>
      </c>
      <c r="C506" s="24"/>
      <c r="D506" s="116"/>
      <c r="E506" s="116">
        <f t="shared" si="17"/>
        <v>0</v>
      </c>
      <c r="F506" s="117" t="e">
        <f t="shared" si="18"/>
        <v>#DIV/0!</v>
      </c>
    </row>
    <row r="507" spans="1:6" s="113" customFormat="1" ht="24" customHeight="1">
      <c r="A507" s="32">
        <v>207</v>
      </c>
      <c r="B507" s="32" t="s">
        <v>800</v>
      </c>
      <c r="C507" s="132">
        <f>SUM(C508,C522,C530,C541,C552)</f>
        <v>30.165099999999999</v>
      </c>
      <c r="D507" s="135">
        <v>27</v>
      </c>
      <c r="E507" s="79">
        <f t="shared" si="17"/>
        <v>-3.1650999999999989</v>
      </c>
      <c r="F507" s="87">
        <f t="shared" si="18"/>
        <v>-10.492589117887889</v>
      </c>
    </row>
    <row r="508" spans="1:6" s="113" customFormat="1" ht="24" customHeight="1">
      <c r="A508" s="32">
        <v>20701</v>
      </c>
      <c r="B508" s="32" t="s">
        <v>801</v>
      </c>
      <c r="C508" s="132">
        <f>SUM(C509:C521)</f>
        <v>29.165099999999999</v>
      </c>
      <c r="D508" s="135">
        <v>27</v>
      </c>
      <c r="E508" s="79">
        <f t="shared" si="17"/>
        <v>-2.1650999999999989</v>
      </c>
      <c r="F508" s="87">
        <f t="shared" si="18"/>
        <v>-7.4235987533044598</v>
      </c>
    </row>
    <row r="509" spans="1:6" ht="24" hidden="1" customHeight="1">
      <c r="A509" s="31">
        <v>2070101</v>
      </c>
      <c r="B509" s="45" t="s">
        <v>19</v>
      </c>
      <c r="C509" s="77"/>
      <c r="D509" s="24"/>
      <c r="E509" s="116">
        <f t="shared" si="17"/>
        <v>0</v>
      </c>
      <c r="F509" s="117" t="e">
        <f t="shared" si="18"/>
        <v>#DIV/0!</v>
      </c>
    </row>
    <row r="510" spans="1:6" ht="24" hidden="1" customHeight="1">
      <c r="A510" s="31">
        <v>2070102</v>
      </c>
      <c r="B510" s="45" t="s">
        <v>20</v>
      </c>
      <c r="C510" s="133"/>
      <c r="D510" s="24"/>
      <c r="E510" s="116">
        <f t="shared" si="17"/>
        <v>0</v>
      </c>
      <c r="F510" s="117" t="e">
        <f t="shared" si="18"/>
        <v>#DIV/0!</v>
      </c>
    </row>
    <row r="511" spans="1:6" ht="24" customHeight="1">
      <c r="A511" s="31">
        <v>2070103</v>
      </c>
      <c r="B511" s="45" t="s">
        <v>21</v>
      </c>
      <c r="C511" s="77">
        <v>26.165099999999999</v>
      </c>
      <c r="D511" s="24">
        <v>27</v>
      </c>
      <c r="E511" s="116">
        <f t="shared" si="17"/>
        <v>0.83490000000000109</v>
      </c>
      <c r="F511" s="117">
        <f t="shared" si="18"/>
        <v>3.1908916839606998</v>
      </c>
    </row>
    <row r="512" spans="1:6" s="11" customFormat="1" ht="24" hidden="1" customHeight="1">
      <c r="A512" s="31">
        <v>2070104</v>
      </c>
      <c r="B512" s="45" t="s">
        <v>241</v>
      </c>
      <c r="C512" s="77"/>
      <c r="D512" s="116"/>
      <c r="E512" s="116">
        <f t="shared" si="17"/>
        <v>0</v>
      </c>
      <c r="F512" s="117" t="e">
        <f t="shared" si="18"/>
        <v>#DIV/0!</v>
      </c>
    </row>
    <row r="513" spans="1:6" s="11" customFormat="1" ht="23.25" hidden="1" customHeight="1">
      <c r="A513" s="31">
        <v>2070105</v>
      </c>
      <c r="B513" s="45" t="s">
        <v>242</v>
      </c>
      <c r="C513" s="77"/>
      <c r="D513" s="116"/>
      <c r="E513" s="116">
        <f t="shared" si="17"/>
        <v>0</v>
      </c>
      <c r="F513" s="117"/>
    </row>
    <row r="514" spans="1:6" s="11" customFormat="1" ht="2.25" hidden="1" customHeight="1">
      <c r="A514" s="31">
        <v>2070106</v>
      </c>
      <c r="B514" s="45" t="s">
        <v>243</v>
      </c>
      <c r="C514" s="77"/>
      <c r="D514" s="116"/>
      <c r="E514" s="116">
        <f t="shared" si="17"/>
        <v>0</v>
      </c>
      <c r="F514" s="117"/>
    </row>
    <row r="515" spans="1:6" s="11" customFormat="1" ht="24" hidden="1" customHeight="1">
      <c r="A515" s="31">
        <v>2070107</v>
      </c>
      <c r="B515" s="45" t="s">
        <v>244</v>
      </c>
      <c r="C515" s="77"/>
      <c r="D515" s="116"/>
      <c r="E515" s="116">
        <f t="shared" si="17"/>
        <v>0</v>
      </c>
      <c r="F515" s="117"/>
    </row>
    <row r="516" spans="1:6" s="11" customFormat="1" ht="24" hidden="1" customHeight="1">
      <c r="A516" s="31">
        <v>2070108</v>
      </c>
      <c r="B516" s="45" t="s">
        <v>245</v>
      </c>
      <c r="C516" s="77"/>
      <c r="D516" s="116"/>
      <c r="E516" s="116">
        <f t="shared" si="17"/>
        <v>0</v>
      </c>
      <c r="F516" s="117" t="e">
        <f t="shared" si="18"/>
        <v>#DIV/0!</v>
      </c>
    </row>
    <row r="517" spans="1:6" s="11" customFormat="1" ht="24" hidden="1" customHeight="1">
      <c r="A517" s="31">
        <v>2070109</v>
      </c>
      <c r="B517" s="45" t="s">
        <v>246</v>
      </c>
      <c r="C517" s="77"/>
      <c r="D517" s="116"/>
      <c r="E517" s="116">
        <f t="shared" si="17"/>
        <v>0</v>
      </c>
      <c r="F517" s="117" t="e">
        <f t="shared" si="18"/>
        <v>#DIV/0!</v>
      </c>
    </row>
    <row r="518" spans="1:6" s="11" customFormat="1" ht="24" hidden="1" customHeight="1">
      <c r="A518" s="31">
        <v>2070110</v>
      </c>
      <c r="B518" s="45" t="s">
        <v>247</v>
      </c>
      <c r="C518" s="77"/>
      <c r="D518" s="116"/>
      <c r="E518" s="116">
        <f t="shared" ref="E518:E581" si="19">D518-C518</f>
        <v>0</v>
      </c>
      <c r="F518" s="117"/>
    </row>
    <row r="519" spans="1:6" s="11" customFormat="1" ht="24" hidden="1" customHeight="1">
      <c r="A519" s="31">
        <v>2070111</v>
      </c>
      <c r="B519" s="45" t="s">
        <v>248</v>
      </c>
      <c r="C519" s="77"/>
      <c r="D519" s="116"/>
      <c r="E519" s="116">
        <f t="shared" si="19"/>
        <v>0</v>
      </c>
      <c r="F519" s="117" t="e">
        <f t="shared" ref="F519:F581" si="20">E519/C519*100</f>
        <v>#DIV/0!</v>
      </c>
    </row>
    <row r="520" spans="1:6" ht="24" hidden="1" customHeight="1">
      <c r="A520" s="31">
        <v>2070112</v>
      </c>
      <c r="B520" s="45" t="s">
        <v>249</v>
      </c>
      <c r="C520" s="77"/>
      <c r="D520" s="116"/>
      <c r="E520" s="116">
        <f t="shared" si="19"/>
        <v>0</v>
      </c>
      <c r="F520" s="117"/>
    </row>
    <row r="521" spans="1:6" s="11" customFormat="1" ht="24" hidden="1" customHeight="1">
      <c r="A521" s="31">
        <v>2070199</v>
      </c>
      <c r="B521" s="45" t="s">
        <v>250</v>
      </c>
      <c r="C521" s="77">
        <v>3</v>
      </c>
      <c r="D521" s="116"/>
      <c r="E521" s="116">
        <f t="shared" si="19"/>
        <v>-3</v>
      </c>
      <c r="F521" s="117">
        <f t="shared" si="20"/>
        <v>-100</v>
      </c>
    </row>
    <row r="522" spans="1:6" s="113" customFormat="1" ht="24" customHeight="1">
      <c r="A522" s="32">
        <v>20702</v>
      </c>
      <c r="B522" s="32" t="s">
        <v>802</v>
      </c>
      <c r="C522" s="23"/>
      <c r="D522" s="79"/>
      <c r="E522" s="79">
        <f t="shared" si="19"/>
        <v>0</v>
      </c>
      <c r="F522" s="87"/>
    </row>
    <row r="523" spans="1:6" s="11" customFormat="1" ht="24" hidden="1" customHeight="1">
      <c r="A523" s="31">
        <v>2070201</v>
      </c>
      <c r="B523" s="45" t="s">
        <v>19</v>
      </c>
      <c r="C523" s="24"/>
      <c r="D523" s="116"/>
      <c r="E523" s="116">
        <f t="shared" si="19"/>
        <v>0</v>
      </c>
      <c r="F523" s="117"/>
    </row>
    <row r="524" spans="1:6" s="11" customFormat="1" ht="24" hidden="1" customHeight="1">
      <c r="A524" s="31">
        <v>2070202</v>
      </c>
      <c r="B524" s="45" t="s">
        <v>20</v>
      </c>
      <c r="C524" s="24"/>
      <c r="D524" s="116"/>
      <c r="E524" s="116">
        <f t="shared" si="19"/>
        <v>0</v>
      </c>
      <c r="F524" s="117"/>
    </row>
    <row r="525" spans="1:6" s="11" customFormat="1" ht="24" hidden="1" customHeight="1">
      <c r="A525" s="31">
        <v>2070203</v>
      </c>
      <c r="B525" s="45" t="s">
        <v>21</v>
      </c>
      <c r="C525" s="24"/>
      <c r="D525" s="116"/>
      <c r="E525" s="116">
        <f t="shared" si="19"/>
        <v>0</v>
      </c>
      <c r="F525" s="117" t="e">
        <f t="shared" si="20"/>
        <v>#DIV/0!</v>
      </c>
    </row>
    <row r="526" spans="1:6" s="11" customFormat="1" ht="24" hidden="1" customHeight="1">
      <c r="A526" s="31">
        <v>2070204</v>
      </c>
      <c r="B526" s="45" t="s">
        <v>251</v>
      </c>
      <c r="C526" s="24"/>
      <c r="D526" s="116"/>
      <c r="E526" s="116">
        <f t="shared" si="19"/>
        <v>0</v>
      </c>
      <c r="F526" s="117" t="e">
        <f t="shared" si="20"/>
        <v>#DIV/0!</v>
      </c>
    </row>
    <row r="527" spans="1:6" ht="24" hidden="1" customHeight="1">
      <c r="A527" s="31">
        <v>2070205</v>
      </c>
      <c r="B527" s="45" t="s">
        <v>252</v>
      </c>
      <c r="C527" s="24"/>
      <c r="D527" s="116"/>
      <c r="E527" s="116">
        <f t="shared" si="19"/>
        <v>0</v>
      </c>
      <c r="F527" s="117" t="e">
        <f t="shared" si="20"/>
        <v>#DIV/0!</v>
      </c>
    </row>
    <row r="528" spans="1:6" ht="24.75" hidden="1" customHeight="1">
      <c r="A528" s="31">
        <v>2070206</v>
      </c>
      <c r="B528" s="45" t="s">
        <v>253</v>
      </c>
      <c r="C528" s="24"/>
      <c r="D528" s="116"/>
      <c r="E528" s="116">
        <f t="shared" si="19"/>
        <v>0</v>
      </c>
      <c r="F528" s="117"/>
    </row>
    <row r="529" spans="1:6" ht="24" hidden="1" customHeight="1">
      <c r="A529" s="31">
        <v>2070299</v>
      </c>
      <c r="B529" s="45" t="s">
        <v>254</v>
      </c>
      <c r="C529" s="24"/>
      <c r="D529" s="116"/>
      <c r="E529" s="116">
        <f t="shared" si="19"/>
        <v>0</v>
      </c>
      <c r="F529" s="117" t="e">
        <f t="shared" si="20"/>
        <v>#DIV/0!</v>
      </c>
    </row>
    <row r="530" spans="1:6" s="10" customFormat="1" ht="24" customHeight="1">
      <c r="A530" s="32">
        <v>20703</v>
      </c>
      <c r="B530" s="32" t="s">
        <v>803</v>
      </c>
      <c r="C530" s="50"/>
      <c r="D530" s="79"/>
      <c r="E530" s="79">
        <f t="shared" si="19"/>
        <v>0</v>
      </c>
      <c r="F530" s="87"/>
    </row>
    <row r="531" spans="1:6" ht="24" hidden="1" customHeight="1">
      <c r="A531" s="31">
        <v>2070301</v>
      </c>
      <c r="B531" s="45" t="s">
        <v>19</v>
      </c>
      <c r="C531" s="24"/>
      <c r="D531" s="116"/>
      <c r="E531" s="116">
        <f t="shared" si="19"/>
        <v>0</v>
      </c>
      <c r="F531" s="117" t="e">
        <f t="shared" si="20"/>
        <v>#DIV/0!</v>
      </c>
    </row>
    <row r="532" spans="1:6" s="11" customFormat="1" ht="24" hidden="1" customHeight="1">
      <c r="A532" s="31">
        <v>2070302</v>
      </c>
      <c r="B532" s="45" t="s">
        <v>20</v>
      </c>
      <c r="C532" s="24"/>
      <c r="D532" s="116"/>
      <c r="E532" s="116">
        <f t="shared" si="19"/>
        <v>0</v>
      </c>
      <c r="F532" s="117" t="e">
        <f t="shared" si="20"/>
        <v>#DIV/0!</v>
      </c>
    </row>
    <row r="533" spans="1:6" s="11" customFormat="1" ht="24" hidden="1" customHeight="1">
      <c r="A533" s="31">
        <v>2070303</v>
      </c>
      <c r="B533" s="45" t="s">
        <v>21</v>
      </c>
      <c r="C533" s="24"/>
      <c r="D533" s="116"/>
      <c r="E533" s="116">
        <f t="shared" si="19"/>
        <v>0</v>
      </c>
      <c r="F533" s="117" t="e">
        <f t="shared" si="20"/>
        <v>#DIV/0!</v>
      </c>
    </row>
    <row r="534" spans="1:6" s="11" customFormat="1" ht="24" hidden="1" customHeight="1">
      <c r="A534" s="31">
        <v>2070304</v>
      </c>
      <c r="B534" s="45" t="s">
        <v>255</v>
      </c>
      <c r="C534" s="24"/>
      <c r="D534" s="116"/>
      <c r="E534" s="116">
        <f t="shared" si="19"/>
        <v>0</v>
      </c>
      <c r="F534" s="117"/>
    </row>
    <row r="535" spans="1:6" ht="24" hidden="1" customHeight="1">
      <c r="A535" s="31">
        <v>2070305</v>
      </c>
      <c r="B535" s="45" t="s">
        <v>256</v>
      </c>
      <c r="C535" s="24"/>
      <c r="D535" s="116"/>
      <c r="E535" s="116">
        <f t="shared" si="19"/>
        <v>0</v>
      </c>
      <c r="F535" s="117"/>
    </row>
    <row r="536" spans="1:6" s="11" customFormat="1" ht="24" hidden="1" customHeight="1">
      <c r="A536" s="31">
        <v>2070306</v>
      </c>
      <c r="B536" s="45" t="s">
        <v>257</v>
      </c>
      <c r="C536" s="24"/>
      <c r="D536" s="116"/>
      <c r="E536" s="116">
        <f t="shared" si="19"/>
        <v>0</v>
      </c>
      <c r="F536" s="117"/>
    </row>
    <row r="537" spans="1:6" s="11" customFormat="1" ht="24" hidden="1" customHeight="1">
      <c r="A537" s="31">
        <v>2070307</v>
      </c>
      <c r="B537" s="45" t="s">
        <v>258</v>
      </c>
      <c r="C537" s="24"/>
      <c r="D537" s="116"/>
      <c r="E537" s="116">
        <f t="shared" si="19"/>
        <v>0</v>
      </c>
      <c r="F537" s="117"/>
    </row>
    <row r="538" spans="1:6" s="11" customFormat="1" ht="24" hidden="1" customHeight="1">
      <c r="A538" s="31">
        <v>2070308</v>
      </c>
      <c r="B538" s="45" t="s">
        <v>259</v>
      </c>
      <c r="C538" s="24"/>
      <c r="D538" s="116"/>
      <c r="E538" s="116">
        <f t="shared" si="19"/>
        <v>0</v>
      </c>
      <c r="F538" s="117"/>
    </row>
    <row r="539" spans="1:6" s="11" customFormat="1" ht="0.75" hidden="1" customHeight="1">
      <c r="A539" s="31">
        <v>2070309</v>
      </c>
      <c r="B539" s="45" t="s">
        <v>260</v>
      </c>
      <c r="C539" s="24"/>
      <c r="D539" s="116"/>
      <c r="E539" s="116">
        <f t="shared" si="19"/>
        <v>0</v>
      </c>
      <c r="F539" s="117"/>
    </row>
    <row r="540" spans="1:6" ht="24" hidden="1" customHeight="1">
      <c r="A540" s="31">
        <v>2070399</v>
      </c>
      <c r="B540" s="45" t="s">
        <v>261</v>
      </c>
      <c r="C540" s="24"/>
      <c r="D540" s="116"/>
      <c r="E540" s="116">
        <f t="shared" si="19"/>
        <v>0</v>
      </c>
      <c r="F540" s="117" t="e">
        <f t="shared" si="20"/>
        <v>#DIV/0!</v>
      </c>
    </row>
    <row r="541" spans="1:6" s="113" customFormat="1" ht="24" customHeight="1">
      <c r="A541" s="32">
        <v>20704</v>
      </c>
      <c r="B541" s="32" t="s">
        <v>804</v>
      </c>
      <c r="C541" s="23"/>
      <c r="D541" s="79"/>
      <c r="E541" s="79">
        <f t="shared" si="19"/>
        <v>0</v>
      </c>
      <c r="F541" s="87"/>
    </row>
    <row r="542" spans="1:6" s="11" customFormat="1" ht="24" hidden="1" customHeight="1">
      <c r="A542" s="31">
        <v>2070401</v>
      </c>
      <c r="B542" s="45" t="s">
        <v>19</v>
      </c>
      <c r="C542" s="24"/>
      <c r="D542" s="116"/>
      <c r="E542" s="116">
        <f t="shared" si="19"/>
        <v>0</v>
      </c>
      <c r="F542" s="117"/>
    </row>
    <row r="543" spans="1:6" ht="24" hidden="1" customHeight="1">
      <c r="A543" s="31">
        <v>2070402</v>
      </c>
      <c r="B543" s="45" t="s">
        <v>20</v>
      </c>
      <c r="C543" s="24"/>
      <c r="D543" s="116"/>
      <c r="E543" s="116">
        <f t="shared" si="19"/>
        <v>0</v>
      </c>
      <c r="F543" s="117"/>
    </row>
    <row r="544" spans="1:6" s="11" customFormat="1" ht="24" hidden="1" customHeight="1">
      <c r="A544" s="31">
        <v>2070403</v>
      </c>
      <c r="B544" s="45" t="s">
        <v>21</v>
      </c>
      <c r="C544" s="24"/>
      <c r="D544" s="116"/>
      <c r="E544" s="116">
        <f t="shared" si="19"/>
        <v>0</v>
      </c>
      <c r="F544" s="117"/>
    </row>
    <row r="545" spans="1:6" ht="24" hidden="1" customHeight="1">
      <c r="A545" s="31">
        <v>2070404</v>
      </c>
      <c r="B545" s="45" t="s">
        <v>262</v>
      </c>
      <c r="C545" s="24"/>
      <c r="D545" s="116"/>
      <c r="E545" s="116">
        <f t="shared" si="19"/>
        <v>0</v>
      </c>
      <c r="F545" s="117"/>
    </row>
    <row r="546" spans="1:6" ht="24" hidden="1" customHeight="1">
      <c r="A546" s="31">
        <v>2070405</v>
      </c>
      <c r="B546" s="45" t="s">
        <v>263</v>
      </c>
      <c r="C546" s="24"/>
      <c r="D546" s="116"/>
      <c r="E546" s="116">
        <f t="shared" si="19"/>
        <v>0</v>
      </c>
      <c r="F546" s="117"/>
    </row>
    <row r="547" spans="1:6" s="11" customFormat="1" ht="24" hidden="1" customHeight="1">
      <c r="A547" s="31">
        <v>2070406</v>
      </c>
      <c r="B547" s="45" t="s">
        <v>264</v>
      </c>
      <c r="C547" s="24"/>
      <c r="D547" s="116"/>
      <c r="E547" s="116">
        <f t="shared" si="19"/>
        <v>0</v>
      </c>
      <c r="F547" s="117" t="e">
        <f t="shared" si="20"/>
        <v>#DIV/0!</v>
      </c>
    </row>
    <row r="548" spans="1:6" s="11" customFormat="1" ht="24" hidden="1" customHeight="1">
      <c r="A548" s="31">
        <v>2070407</v>
      </c>
      <c r="B548" s="45" t="s">
        <v>265</v>
      </c>
      <c r="C548" s="24"/>
      <c r="D548" s="116"/>
      <c r="E548" s="116">
        <f t="shared" si="19"/>
        <v>0</v>
      </c>
      <c r="F548" s="117"/>
    </row>
    <row r="549" spans="1:6" s="11" customFormat="1" ht="24" hidden="1" customHeight="1">
      <c r="A549" s="31">
        <v>2070408</v>
      </c>
      <c r="B549" s="45" t="s">
        <v>266</v>
      </c>
      <c r="C549" s="24"/>
      <c r="D549" s="116"/>
      <c r="E549" s="116">
        <f t="shared" si="19"/>
        <v>0</v>
      </c>
      <c r="F549" s="117"/>
    </row>
    <row r="550" spans="1:6" s="11" customFormat="1" ht="24" hidden="1" customHeight="1">
      <c r="A550" s="31">
        <v>2070409</v>
      </c>
      <c r="B550" s="45" t="s">
        <v>267</v>
      </c>
      <c r="C550" s="24"/>
      <c r="D550" s="116"/>
      <c r="E550" s="116">
        <f t="shared" si="19"/>
        <v>0</v>
      </c>
      <c r="F550" s="117"/>
    </row>
    <row r="551" spans="1:6" ht="24" hidden="1" customHeight="1">
      <c r="A551" s="31">
        <v>2070499</v>
      </c>
      <c r="B551" s="45" t="s">
        <v>268</v>
      </c>
      <c r="C551" s="24"/>
      <c r="D551" s="116"/>
      <c r="E551" s="116">
        <f t="shared" si="19"/>
        <v>0</v>
      </c>
      <c r="F551" s="117" t="e">
        <f t="shared" si="20"/>
        <v>#DIV/0!</v>
      </c>
    </row>
    <row r="552" spans="1:6" s="113" customFormat="1" ht="24" customHeight="1">
      <c r="A552" s="32">
        <v>20799</v>
      </c>
      <c r="B552" s="32" t="s">
        <v>805</v>
      </c>
      <c r="C552" s="132">
        <f>SUM(C553:C555)</f>
        <v>1</v>
      </c>
      <c r="D552" s="79"/>
      <c r="E552" s="79">
        <f t="shared" si="19"/>
        <v>-1</v>
      </c>
      <c r="F552" s="87">
        <f t="shared" si="20"/>
        <v>-100</v>
      </c>
    </row>
    <row r="553" spans="1:6" s="11" customFormat="1" ht="24" hidden="1" customHeight="1">
      <c r="A553" s="31">
        <v>2079902</v>
      </c>
      <c r="B553" s="45" t="s">
        <v>270</v>
      </c>
      <c r="C553" s="77"/>
      <c r="D553" s="116"/>
      <c r="E553" s="116">
        <f t="shared" si="19"/>
        <v>0</v>
      </c>
      <c r="F553" s="117"/>
    </row>
    <row r="554" spans="1:6" s="11" customFormat="1" ht="24" hidden="1" customHeight="1">
      <c r="A554" s="31">
        <v>2079903</v>
      </c>
      <c r="B554" s="45" t="s">
        <v>271</v>
      </c>
      <c r="C554" s="77"/>
      <c r="D554" s="116"/>
      <c r="E554" s="116">
        <f t="shared" si="19"/>
        <v>0</v>
      </c>
      <c r="F554" s="117" t="e">
        <f t="shared" si="20"/>
        <v>#DIV/0!</v>
      </c>
    </row>
    <row r="555" spans="1:6" s="11" customFormat="1" ht="24" customHeight="1">
      <c r="A555" s="31">
        <v>2079999</v>
      </c>
      <c r="B555" s="45" t="s">
        <v>269</v>
      </c>
      <c r="C555" s="77">
        <v>1</v>
      </c>
      <c r="D555" s="116"/>
      <c r="E555" s="116">
        <f t="shared" si="19"/>
        <v>-1</v>
      </c>
      <c r="F555" s="117">
        <f t="shared" si="20"/>
        <v>-100</v>
      </c>
    </row>
    <row r="556" spans="1:6" s="113" customFormat="1" ht="24" customHeight="1">
      <c r="A556" s="32">
        <v>208</v>
      </c>
      <c r="B556" s="32" t="s">
        <v>806</v>
      </c>
      <c r="C556" s="132">
        <f>SUM(C557,C571,C582,C593,C597,C607,C615,C621,C628,C637,C642,C647,C650,C653,C656,C659,C663,C668)</f>
        <v>4101.3240100000003</v>
      </c>
      <c r="D556" s="135">
        <v>3177</v>
      </c>
      <c r="E556" s="79">
        <f t="shared" si="19"/>
        <v>-924.32401000000027</v>
      </c>
      <c r="F556" s="87">
        <f t="shared" si="20"/>
        <v>-22.537210124005789</v>
      </c>
    </row>
    <row r="557" spans="1:6" s="10" customFormat="1" ht="24" customHeight="1">
      <c r="A557" s="32">
        <v>20801</v>
      </c>
      <c r="B557" s="32" t="s">
        <v>807</v>
      </c>
      <c r="C557" s="132">
        <f>SUM(C558:C570)</f>
        <v>36.148600000000002</v>
      </c>
      <c r="D557" s="135">
        <v>36</v>
      </c>
      <c r="E557" s="79">
        <f t="shared" si="19"/>
        <v>-0.14860000000000184</v>
      </c>
      <c r="F557" s="87">
        <f t="shared" si="20"/>
        <v>-0.4110809270621873</v>
      </c>
    </row>
    <row r="558" spans="1:6" s="11" customFormat="1" ht="24" hidden="1" customHeight="1">
      <c r="A558" s="31">
        <v>2080101</v>
      </c>
      <c r="B558" s="45" t="s">
        <v>19</v>
      </c>
      <c r="C558" s="77"/>
      <c r="D558" s="24"/>
      <c r="E558" s="116">
        <f t="shared" si="19"/>
        <v>0</v>
      </c>
      <c r="F558" s="117" t="e">
        <f t="shared" si="20"/>
        <v>#DIV/0!</v>
      </c>
    </row>
    <row r="559" spans="1:6" ht="24" hidden="1" customHeight="1">
      <c r="A559" s="31">
        <v>2080102</v>
      </c>
      <c r="B559" s="45" t="s">
        <v>20</v>
      </c>
      <c r="C559" s="77"/>
      <c r="D559" s="24"/>
      <c r="E559" s="116">
        <f t="shared" si="19"/>
        <v>0</v>
      </c>
      <c r="F559" s="117" t="e">
        <f t="shared" si="20"/>
        <v>#DIV/0!</v>
      </c>
    </row>
    <row r="560" spans="1:6" ht="24" customHeight="1">
      <c r="A560" s="31">
        <v>2080103</v>
      </c>
      <c r="B560" s="45" t="s">
        <v>21</v>
      </c>
      <c r="C560" s="77"/>
      <c r="D560" s="24">
        <v>36</v>
      </c>
      <c r="E560" s="116">
        <f t="shared" si="19"/>
        <v>36</v>
      </c>
      <c r="F560" s="117"/>
    </row>
    <row r="561" spans="1:6" ht="24" hidden="1" customHeight="1">
      <c r="A561" s="31">
        <v>2080104</v>
      </c>
      <c r="B561" s="45" t="s">
        <v>272</v>
      </c>
      <c r="C561" s="77"/>
      <c r="D561" s="116"/>
      <c r="E561" s="116">
        <f t="shared" si="19"/>
        <v>0</v>
      </c>
      <c r="F561" s="117" t="e">
        <f t="shared" si="20"/>
        <v>#DIV/0!</v>
      </c>
    </row>
    <row r="562" spans="1:6" ht="24" hidden="1" customHeight="1">
      <c r="A562" s="31">
        <v>2080105</v>
      </c>
      <c r="B562" s="45" t="s">
        <v>273</v>
      </c>
      <c r="C562" s="77"/>
      <c r="D562" s="116"/>
      <c r="E562" s="116">
        <f t="shared" si="19"/>
        <v>0</v>
      </c>
      <c r="F562" s="117" t="e">
        <f t="shared" si="20"/>
        <v>#DIV/0!</v>
      </c>
    </row>
    <row r="563" spans="1:6" ht="24" customHeight="1">
      <c r="A563" s="31">
        <v>2080106</v>
      </c>
      <c r="B563" s="45" t="s">
        <v>274</v>
      </c>
      <c r="C563" s="77">
        <v>36.148600000000002</v>
      </c>
      <c r="D563" s="116"/>
      <c r="E563" s="116">
        <f t="shared" si="19"/>
        <v>-36.148600000000002</v>
      </c>
      <c r="F563" s="117">
        <f t="shared" si="20"/>
        <v>-100</v>
      </c>
    </row>
    <row r="564" spans="1:6" ht="24" hidden="1" customHeight="1">
      <c r="A564" s="31">
        <v>2080107</v>
      </c>
      <c r="B564" s="45" t="s">
        <v>275</v>
      </c>
      <c r="C564" s="24"/>
      <c r="D564" s="116"/>
      <c r="E564" s="116">
        <f t="shared" si="19"/>
        <v>0</v>
      </c>
      <c r="F564" s="117"/>
    </row>
    <row r="565" spans="1:6" s="11" customFormat="1" ht="24" hidden="1" customHeight="1">
      <c r="A565" s="31">
        <v>2080108</v>
      </c>
      <c r="B565" s="45" t="s">
        <v>53</v>
      </c>
      <c r="C565" s="24"/>
      <c r="D565" s="116"/>
      <c r="E565" s="116">
        <f t="shared" si="19"/>
        <v>0</v>
      </c>
      <c r="F565" s="117"/>
    </row>
    <row r="566" spans="1:6" s="11" customFormat="1" ht="24" hidden="1" customHeight="1">
      <c r="A566" s="31">
        <v>2080109</v>
      </c>
      <c r="B566" s="45" t="s">
        <v>276</v>
      </c>
      <c r="C566" s="24"/>
      <c r="D566" s="116"/>
      <c r="E566" s="116">
        <f t="shared" si="19"/>
        <v>0</v>
      </c>
      <c r="F566" s="117" t="e">
        <f t="shared" si="20"/>
        <v>#DIV/0!</v>
      </c>
    </row>
    <row r="567" spans="1:6" s="11" customFormat="1" ht="24" hidden="1" customHeight="1">
      <c r="A567" s="31">
        <v>2080110</v>
      </c>
      <c r="B567" s="45" t="s">
        <v>277</v>
      </c>
      <c r="C567" s="24"/>
      <c r="D567" s="116"/>
      <c r="E567" s="116">
        <f t="shared" si="19"/>
        <v>0</v>
      </c>
      <c r="F567" s="117" t="e">
        <f t="shared" si="20"/>
        <v>#DIV/0!</v>
      </c>
    </row>
    <row r="568" spans="1:6" s="11" customFormat="1" ht="0.75" hidden="1" customHeight="1">
      <c r="A568" s="31">
        <v>2080111</v>
      </c>
      <c r="B568" s="45" t="s">
        <v>278</v>
      </c>
      <c r="C568" s="24"/>
      <c r="D568" s="116"/>
      <c r="E568" s="116">
        <f t="shared" si="19"/>
        <v>0</v>
      </c>
      <c r="F568" s="117"/>
    </row>
    <row r="569" spans="1:6" s="11" customFormat="1" ht="24" hidden="1" customHeight="1">
      <c r="A569" s="31">
        <v>2080112</v>
      </c>
      <c r="B569" s="45" t="s">
        <v>279</v>
      </c>
      <c r="C569" s="24"/>
      <c r="D569" s="116"/>
      <c r="E569" s="116">
        <f t="shared" si="19"/>
        <v>0</v>
      </c>
      <c r="F569" s="117" t="e">
        <f t="shared" si="20"/>
        <v>#DIV/0!</v>
      </c>
    </row>
    <row r="570" spans="1:6" s="11" customFormat="1" ht="29.25" hidden="1" customHeight="1">
      <c r="A570" s="31">
        <v>2080199</v>
      </c>
      <c r="B570" s="45" t="s">
        <v>280</v>
      </c>
      <c r="C570" s="24"/>
      <c r="D570" s="116"/>
      <c r="E570" s="116">
        <f t="shared" si="19"/>
        <v>0</v>
      </c>
      <c r="F570" s="117" t="e">
        <f t="shared" si="20"/>
        <v>#DIV/0!</v>
      </c>
    </row>
    <row r="571" spans="1:6" s="113" customFormat="1" ht="24" customHeight="1">
      <c r="A571" s="32">
        <v>20802</v>
      </c>
      <c r="B571" s="32" t="s">
        <v>808</v>
      </c>
      <c r="C571" s="132">
        <f>SUM(C572:C581)</f>
        <v>5.77</v>
      </c>
      <c r="D571" s="79"/>
      <c r="E571" s="79">
        <f t="shared" si="19"/>
        <v>-5.77</v>
      </c>
      <c r="F571" s="87">
        <f t="shared" si="20"/>
        <v>-100</v>
      </c>
    </row>
    <row r="572" spans="1:6" s="11" customFormat="1" ht="24" hidden="1" customHeight="1">
      <c r="A572" s="31">
        <v>2080201</v>
      </c>
      <c r="B572" s="45" t="s">
        <v>19</v>
      </c>
      <c r="C572" s="77"/>
      <c r="D572" s="116"/>
      <c r="E572" s="116">
        <f t="shared" si="19"/>
        <v>0</v>
      </c>
      <c r="F572" s="117" t="e">
        <f t="shared" si="20"/>
        <v>#DIV/0!</v>
      </c>
    </row>
    <row r="573" spans="1:6" s="11" customFormat="1" ht="24" hidden="1" customHeight="1">
      <c r="A573" s="31">
        <v>2080202</v>
      </c>
      <c r="B573" s="45" t="s">
        <v>20</v>
      </c>
      <c r="C573" s="77"/>
      <c r="D573" s="116"/>
      <c r="E573" s="116">
        <f t="shared" si="19"/>
        <v>0</v>
      </c>
      <c r="F573" s="117" t="e">
        <f t="shared" si="20"/>
        <v>#DIV/0!</v>
      </c>
    </row>
    <row r="574" spans="1:6" s="11" customFormat="1" ht="24" hidden="1" customHeight="1">
      <c r="A574" s="31">
        <v>2080203</v>
      </c>
      <c r="B574" s="45" t="s">
        <v>21</v>
      </c>
      <c r="C574" s="77"/>
      <c r="D574" s="116"/>
      <c r="E574" s="116">
        <f t="shared" si="19"/>
        <v>0</v>
      </c>
      <c r="F574" s="117" t="e">
        <f t="shared" si="20"/>
        <v>#DIV/0!</v>
      </c>
    </row>
    <row r="575" spans="1:6" s="11" customFormat="1" ht="24" customHeight="1">
      <c r="A575" s="31">
        <v>2080204</v>
      </c>
      <c r="B575" s="45" t="s">
        <v>281</v>
      </c>
      <c r="C575" s="77">
        <v>0.27</v>
      </c>
      <c r="D575" s="116"/>
      <c r="E575" s="116">
        <f t="shared" si="19"/>
        <v>-0.27</v>
      </c>
      <c r="F575" s="117">
        <f t="shared" si="20"/>
        <v>-100</v>
      </c>
    </row>
    <row r="576" spans="1:6" s="11" customFormat="1" ht="24" hidden="1" customHeight="1">
      <c r="A576" s="31">
        <v>2080205</v>
      </c>
      <c r="B576" s="45" t="s">
        <v>282</v>
      </c>
      <c r="C576" s="77"/>
      <c r="D576" s="116"/>
      <c r="E576" s="116">
        <f t="shared" si="19"/>
        <v>0</v>
      </c>
      <c r="F576" s="117" t="e">
        <f t="shared" si="20"/>
        <v>#DIV/0!</v>
      </c>
    </row>
    <row r="577" spans="1:6" ht="24" hidden="1" customHeight="1">
      <c r="A577" s="31">
        <v>2080206</v>
      </c>
      <c r="B577" s="45" t="s">
        <v>283</v>
      </c>
      <c r="C577" s="77"/>
      <c r="D577" s="116"/>
      <c r="E577" s="116">
        <f t="shared" si="19"/>
        <v>0</v>
      </c>
      <c r="F577" s="117" t="e">
        <f t="shared" si="20"/>
        <v>#DIV/0!</v>
      </c>
    </row>
    <row r="578" spans="1:6" s="11" customFormat="1" ht="24" hidden="1" customHeight="1">
      <c r="A578" s="31">
        <v>2080207</v>
      </c>
      <c r="B578" s="45" t="s">
        <v>284</v>
      </c>
      <c r="C578" s="77"/>
      <c r="D578" s="116"/>
      <c r="E578" s="116">
        <f t="shared" si="19"/>
        <v>0</v>
      </c>
      <c r="F578" s="117" t="e">
        <f t="shared" si="20"/>
        <v>#DIV/0!</v>
      </c>
    </row>
    <row r="579" spans="1:6" s="11" customFormat="1" ht="23.25" customHeight="1">
      <c r="A579" s="31">
        <v>2080208</v>
      </c>
      <c r="B579" s="45" t="s">
        <v>285</v>
      </c>
      <c r="C579" s="77">
        <v>5.5</v>
      </c>
      <c r="D579" s="116"/>
      <c r="E579" s="116">
        <f t="shared" si="19"/>
        <v>-5.5</v>
      </c>
      <c r="F579" s="117">
        <f t="shared" si="20"/>
        <v>-100</v>
      </c>
    </row>
    <row r="580" spans="1:6" s="11" customFormat="1" ht="1.5" customHeight="1">
      <c r="A580" s="31">
        <v>2080209</v>
      </c>
      <c r="B580" s="45" t="s">
        <v>286</v>
      </c>
      <c r="C580" s="24"/>
      <c r="D580" s="116"/>
      <c r="E580" s="116">
        <f t="shared" si="19"/>
        <v>0</v>
      </c>
      <c r="F580" s="117"/>
    </row>
    <row r="581" spans="1:6" s="11" customFormat="1" ht="24" hidden="1" customHeight="1">
      <c r="A581" s="31">
        <v>2080299</v>
      </c>
      <c r="B581" s="45" t="s">
        <v>287</v>
      </c>
      <c r="C581" s="24"/>
      <c r="D581" s="116"/>
      <c r="E581" s="116">
        <f t="shared" si="19"/>
        <v>0</v>
      </c>
      <c r="F581" s="117" t="e">
        <f t="shared" si="20"/>
        <v>#DIV/0!</v>
      </c>
    </row>
    <row r="582" spans="1:6" s="113" customFormat="1" ht="24" customHeight="1">
      <c r="A582" s="32">
        <v>20805</v>
      </c>
      <c r="B582" s="32" t="s">
        <v>1052</v>
      </c>
      <c r="C582" s="132">
        <f>SUM(C583:C584,C587:C592)</f>
        <v>1358.5159999999998</v>
      </c>
      <c r="D582" s="135">
        <v>957</v>
      </c>
      <c r="E582" s="79">
        <f t="shared" ref="E582:E645" si="21">D582-C582</f>
        <v>-401.51599999999985</v>
      </c>
      <c r="F582" s="87">
        <f t="shared" ref="F582:F644" si="22">E582/C582*100</f>
        <v>-29.555485544520632</v>
      </c>
    </row>
    <row r="583" spans="1:6" s="11" customFormat="1" ht="24" customHeight="1">
      <c r="A583" s="31">
        <v>2080501</v>
      </c>
      <c r="B583" s="45" t="s">
        <v>288</v>
      </c>
      <c r="C583" s="77">
        <v>179.6652</v>
      </c>
      <c r="D583" s="24">
        <v>72</v>
      </c>
      <c r="E583" s="116">
        <f t="shared" si="21"/>
        <v>-107.6652</v>
      </c>
      <c r="F583" s="117">
        <f t="shared" si="22"/>
        <v>-59.925461358126121</v>
      </c>
    </row>
    <row r="584" spans="1:6" s="10" customFormat="1" ht="24" customHeight="1">
      <c r="A584" s="32">
        <v>2080502</v>
      </c>
      <c r="B584" s="33" t="s">
        <v>289</v>
      </c>
      <c r="C584" s="77">
        <v>862.14419999999996</v>
      </c>
      <c r="D584" s="24">
        <v>370</v>
      </c>
      <c r="E584" s="79">
        <f t="shared" si="21"/>
        <v>-492.14419999999996</v>
      </c>
      <c r="F584" s="87">
        <f t="shared" si="22"/>
        <v>-57.083745387372552</v>
      </c>
    </row>
    <row r="585" spans="1:6" s="11" customFormat="1" ht="24.75" customHeight="1">
      <c r="A585" s="31">
        <v>208050201</v>
      </c>
      <c r="B585" s="45" t="s">
        <v>809</v>
      </c>
      <c r="C585" s="77"/>
      <c r="D585" s="24">
        <v>339</v>
      </c>
      <c r="E585" s="116">
        <f t="shared" si="21"/>
        <v>339</v>
      </c>
      <c r="F585" s="117"/>
    </row>
    <row r="586" spans="1:6" s="11" customFormat="1" ht="24" customHeight="1">
      <c r="A586" s="31">
        <v>208050299</v>
      </c>
      <c r="B586" s="45" t="s">
        <v>810</v>
      </c>
      <c r="C586" s="77"/>
      <c r="D586" s="24">
        <v>31</v>
      </c>
      <c r="E586" s="116">
        <f t="shared" si="21"/>
        <v>31</v>
      </c>
      <c r="F586" s="117"/>
    </row>
    <row r="587" spans="1:6" s="11" customFormat="1" ht="24" hidden="1" customHeight="1">
      <c r="A587" s="31">
        <v>2080503</v>
      </c>
      <c r="B587" s="45" t="s">
        <v>290</v>
      </c>
      <c r="C587" s="77"/>
      <c r="D587" s="116"/>
      <c r="E587" s="116">
        <f t="shared" si="21"/>
        <v>0</v>
      </c>
      <c r="F587" s="117"/>
    </row>
    <row r="588" spans="1:6" ht="24" hidden="1" customHeight="1">
      <c r="A588" s="31">
        <v>2080504</v>
      </c>
      <c r="B588" s="45" t="s">
        <v>291</v>
      </c>
      <c r="C588" s="77"/>
      <c r="D588" s="116"/>
      <c r="E588" s="116">
        <f t="shared" si="21"/>
        <v>0</v>
      </c>
      <c r="F588" s="117"/>
    </row>
    <row r="589" spans="1:6" ht="24" customHeight="1">
      <c r="A589" s="31">
        <v>2080505</v>
      </c>
      <c r="B589" s="45" t="s">
        <v>714</v>
      </c>
      <c r="C589" s="77">
        <v>316.70659999999998</v>
      </c>
      <c r="D589" s="24">
        <v>350</v>
      </c>
      <c r="E589" s="116">
        <f t="shared" si="21"/>
        <v>33.29340000000002</v>
      </c>
      <c r="F589" s="117">
        <f t="shared" si="22"/>
        <v>10.512379596762436</v>
      </c>
    </row>
    <row r="590" spans="1:6" s="11" customFormat="1" ht="24" customHeight="1">
      <c r="A590" s="31">
        <v>2080506</v>
      </c>
      <c r="B590" s="45" t="s">
        <v>715</v>
      </c>
      <c r="C590" s="24"/>
      <c r="D590" s="24">
        <v>165</v>
      </c>
      <c r="E590" s="116">
        <f t="shared" si="21"/>
        <v>165</v>
      </c>
      <c r="F590" s="117"/>
    </row>
    <row r="591" spans="1:6" s="11" customFormat="1" ht="24" hidden="1" customHeight="1">
      <c r="A591" s="31">
        <v>2080507</v>
      </c>
      <c r="B591" s="45" t="s">
        <v>716</v>
      </c>
      <c r="C591" s="24"/>
      <c r="D591" s="116"/>
      <c r="E591" s="116">
        <f t="shared" si="21"/>
        <v>0</v>
      </c>
      <c r="F591" s="117"/>
    </row>
    <row r="592" spans="1:6" s="11" customFormat="1" ht="24" hidden="1" customHeight="1">
      <c r="A592" s="31">
        <v>2080599</v>
      </c>
      <c r="B592" s="45" t="s">
        <v>292</v>
      </c>
      <c r="C592" s="24"/>
      <c r="D592" s="116"/>
      <c r="E592" s="116">
        <f t="shared" si="21"/>
        <v>0</v>
      </c>
      <c r="F592" s="117" t="e">
        <f t="shared" si="22"/>
        <v>#DIV/0!</v>
      </c>
    </row>
    <row r="593" spans="1:6" s="10" customFormat="1" ht="24" customHeight="1">
      <c r="A593" s="32">
        <v>20806</v>
      </c>
      <c r="B593" s="32" t="s">
        <v>811</v>
      </c>
      <c r="C593" s="23"/>
      <c r="D593" s="79"/>
      <c r="E593" s="79">
        <f t="shared" si="21"/>
        <v>0</v>
      </c>
      <c r="F593" s="87"/>
    </row>
    <row r="594" spans="1:6" ht="24" hidden="1" customHeight="1">
      <c r="A594" s="31">
        <v>2080601</v>
      </c>
      <c r="B594" s="45" t="s">
        <v>293</v>
      </c>
      <c r="C594" s="24"/>
      <c r="D594" s="116"/>
      <c r="E594" s="116">
        <f t="shared" si="21"/>
        <v>0</v>
      </c>
      <c r="F594" s="117"/>
    </row>
    <row r="595" spans="1:6" s="11" customFormat="1" ht="24" hidden="1" customHeight="1">
      <c r="A595" s="31">
        <v>2080602</v>
      </c>
      <c r="B595" s="45" t="s">
        <v>294</v>
      </c>
      <c r="C595" s="24"/>
      <c r="D595" s="116"/>
      <c r="E595" s="116">
        <f t="shared" si="21"/>
        <v>0</v>
      </c>
      <c r="F595" s="117"/>
    </row>
    <row r="596" spans="1:6" s="11" customFormat="1" ht="24" hidden="1" customHeight="1">
      <c r="A596" s="31">
        <v>2080699</v>
      </c>
      <c r="B596" s="45" t="s">
        <v>295</v>
      </c>
      <c r="C596" s="24"/>
      <c r="D596" s="116"/>
      <c r="E596" s="116">
        <f t="shared" si="21"/>
        <v>0</v>
      </c>
      <c r="F596" s="117"/>
    </row>
    <row r="597" spans="1:6" s="113" customFormat="1" ht="24" customHeight="1">
      <c r="A597" s="32">
        <v>20807</v>
      </c>
      <c r="B597" s="32" t="s">
        <v>812</v>
      </c>
      <c r="C597" s="132">
        <f>SUM(C598:C606)</f>
        <v>1.0780000000000001</v>
      </c>
      <c r="D597" s="135">
        <v>1</v>
      </c>
      <c r="E597" s="79">
        <f t="shared" si="21"/>
        <v>-7.8000000000000069E-2</v>
      </c>
      <c r="F597" s="87">
        <f t="shared" si="22"/>
        <v>-7.2356215213358128</v>
      </c>
    </row>
    <row r="598" spans="1:6" s="11" customFormat="1" ht="24" hidden="1" customHeight="1">
      <c r="A598" s="31">
        <v>2080701</v>
      </c>
      <c r="B598" s="45" t="s">
        <v>296</v>
      </c>
      <c r="C598" s="77"/>
      <c r="D598" s="24"/>
      <c r="E598" s="116">
        <f t="shared" si="21"/>
        <v>0</v>
      </c>
      <c r="F598" s="117"/>
    </row>
    <row r="599" spans="1:6" s="11" customFormat="1" ht="24" hidden="1" customHeight="1">
      <c r="A599" s="31">
        <v>2080702</v>
      </c>
      <c r="B599" s="45" t="s">
        <v>297</v>
      </c>
      <c r="C599" s="77"/>
      <c r="D599" s="24"/>
      <c r="E599" s="116">
        <f t="shared" si="21"/>
        <v>0</v>
      </c>
      <c r="F599" s="117" t="e">
        <f t="shared" si="22"/>
        <v>#DIV/0!</v>
      </c>
    </row>
    <row r="600" spans="1:6" s="11" customFormat="1" ht="24" hidden="1" customHeight="1">
      <c r="A600" s="31">
        <v>2080704</v>
      </c>
      <c r="B600" s="45" t="s">
        <v>298</v>
      </c>
      <c r="C600" s="77"/>
      <c r="D600" s="24"/>
      <c r="E600" s="116">
        <f t="shared" si="21"/>
        <v>0</v>
      </c>
      <c r="F600" s="117" t="e">
        <f t="shared" si="22"/>
        <v>#DIV/0!</v>
      </c>
    </row>
    <row r="601" spans="1:6" s="11" customFormat="1" ht="24" hidden="1" customHeight="1">
      <c r="A601" s="31">
        <v>2080705</v>
      </c>
      <c r="B601" s="45" t="s">
        <v>299</v>
      </c>
      <c r="C601" s="77"/>
      <c r="D601" s="24"/>
      <c r="E601" s="116">
        <f t="shared" si="21"/>
        <v>0</v>
      </c>
      <c r="F601" s="117"/>
    </row>
    <row r="602" spans="1:6" ht="24" hidden="1" customHeight="1">
      <c r="A602" s="31">
        <v>2080709</v>
      </c>
      <c r="B602" s="45" t="s">
        <v>300</v>
      </c>
      <c r="C602" s="77"/>
      <c r="D602" s="24"/>
      <c r="E602" s="116">
        <f t="shared" si="21"/>
        <v>0</v>
      </c>
      <c r="F602" s="117"/>
    </row>
    <row r="603" spans="1:6" s="11" customFormat="1" ht="24" hidden="1" customHeight="1">
      <c r="A603" s="31">
        <v>2080711</v>
      </c>
      <c r="B603" s="45" t="s">
        <v>301</v>
      </c>
      <c r="C603" s="77"/>
      <c r="D603" s="24"/>
      <c r="E603" s="116">
        <f t="shared" si="21"/>
        <v>0</v>
      </c>
      <c r="F603" s="117"/>
    </row>
    <row r="604" spans="1:6" s="11" customFormat="1" ht="24" customHeight="1">
      <c r="A604" s="31">
        <v>2080712</v>
      </c>
      <c r="B604" s="45" t="s">
        <v>302</v>
      </c>
      <c r="C604" s="77">
        <v>1.0780000000000001</v>
      </c>
      <c r="D604" s="24">
        <v>1</v>
      </c>
      <c r="E604" s="116">
        <f t="shared" si="21"/>
        <v>-7.8000000000000069E-2</v>
      </c>
      <c r="F604" s="117">
        <f t="shared" si="22"/>
        <v>-7.2356215213358128</v>
      </c>
    </row>
    <row r="605" spans="1:6" s="11" customFormat="1" ht="24" hidden="1" customHeight="1">
      <c r="A605" s="31">
        <v>2080713</v>
      </c>
      <c r="B605" s="45" t="s">
        <v>303</v>
      </c>
      <c r="C605" s="24"/>
      <c r="D605" s="116"/>
      <c r="E605" s="116">
        <f t="shared" si="21"/>
        <v>0</v>
      </c>
      <c r="F605" s="117"/>
    </row>
    <row r="606" spans="1:6" ht="24" hidden="1" customHeight="1">
      <c r="A606" s="31">
        <v>2080799</v>
      </c>
      <c r="B606" s="45" t="s">
        <v>304</v>
      </c>
      <c r="C606" s="24"/>
      <c r="D606" s="116"/>
      <c r="E606" s="116">
        <f t="shared" si="21"/>
        <v>0</v>
      </c>
      <c r="F606" s="117" t="e">
        <f t="shared" si="22"/>
        <v>#DIV/0!</v>
      </c>
    </row>
    <row r="607" spans="1:6" s="10" customFormat="1" ht="24" customHeight="1">
      <c r="A607" s="32">
        <v>20808</v>
      </c>
      <c r="B607" s="32" t="s">
        <v>813</v>
      </c>
      <c r="C607" s="132">
        <f>SUM(C608:C614)</f>
        <v>204.6096</v>
      </c>
      <c r="D607" s="135">
        <v>181</v>
      </c>
      <c r="E607" s="79">
        <f t="shared" si="21"/>
        <v>-23.6096</v>
      </c>
      <c r="F607" s="87">
        <f t="shared" si="22"/>
        <v>-11.538852526958657</v>
      </c>
    </row>
    <row r="608" spans="1:6" s="11" customFormat="1" ht="24" customHeight="1">
      <c r="A608" s="31">
        <v>2080801</v>
      </c>
      <c r="B608" s="45" t="s">
        <v>305</v>
      </c>
      <c r="C608" s="77"/>
      <c r="D608" s="24">
        <v>7</v>
      </c>
      <c r="E608" s="116">
        <f t="shared" si="21"/>
        <v>7</v>
      </c>
      <c r="F608" s="117"/>
    </row>
    <row r="609" spans="1:6" s="11" customFormat="1" ht="24" customHeight="1">
      <c r="A609" s="31">
        <v>2080802</v>
      </c>
      <c r="B609" s="45" t="s">
        <v>306</v>
      </c>
      <c r="C609" s="77"/>
      <c r="D609" s="24">
        <v>9</v>
      </c>
      <c r="E609" s="116">
        <f t="shared" si="21"/>
        <v>9</v>
      </c>
      <c r="F609" s="117"/>
    </row>
    <row r="610" spans="1:6" s="11" customFormat="1" ht="24" customHeight="1">
      <c r="A610" s="31">
        <v>2080803</v>
      </c>
      <c r="B610" s="45" t="s">
        <v>307</v>
      </c>
      <c r="C610" s="133">
        <v>73</v>
      </c>
      <c r="D610" s="24">
        <v>21</v>
      </c>
      <c r="E610" s="116">
        <f t="shared" si="21"/>
        <v>-52</v>
      </c>
      <c r="F610" s="117">
        <f t="shared" si="22"/>
        <v>-71.232876712328761</v>
      </c>
    </row>
    <row r="611" spans="1:6" ht="24" hidden="1" customHeight="1">
      <c r="A611" s="31">
        <v>2080804</v>
      </c>
      <c r="B611" s="45" t="s">
        <v>308</v>
      </c>
      <c r="C611" s="77"/>
      <c r="D611" s="24"/>
      <c r="E611" s="116">
        <f t="shared" si="21"/>
        <v>0</v>
      </c>
      <c r="F611" s="117"/>
    </row>
    <row r="612" spans="1:6" ht="24" customHeight="1">
      <c r="A612" s="31">
        <v>2080805</v>
      </c>
      <c r="B612" s="45" t="s">
        <v>309</v>
      </c>
      <c r="C612" s="77"/>
      <c r="D612" s="24">
        <v>44</v>
      </c>
      <c r="E612" s="116">
        <f t="shared" si="21"/>
        <v>44</v>
      </c>
      <c r="F612" s="117"/>
    </row>
    <row r="613" spans="1:6" ht="24" customHeight="1">
      <c r="A613" s="31">
        <v>2080806</v>
      </c>
      <c r="B613" s="45" t="s">
        <v>310</v>
      </c>
      <c r="C613" s="77"/>
      <c r="D613" s="24">
        <v>39</v>
      </c>
      <c r="E613" s="116">
        <f t="shared" si="21"/>
        <v>39</v>
      </c>
      <c r="F613" s="117"/>
    </row>
    <row r="614" spans="1:6" ht="24" customHeight="1">
      <c r="A614" s="31">
        <v>2080899</v>
      </c>
      <c r="B614" s="45" t="s">
        <v>311</v>
      </c>
      <c r="C614" s="77">
        <v>131.6096</v>
      </c>
      <c r="D614" s="24">
        <v>61</v>
      </c>
      <c r="E614" s="116">
        <f t="shared" si="21"/>
        <v>-70.6096</v>
      </c>
      <c r="F614" s="117">
        <f t="shared" si="22"/>
        <v>-53.650797510212023</v>
      </c>
    </row>
    <row r="615" spans="1:6" s="10" customFormat="1" ht="24" customHeight="1">
      <c r="A615" s="32">
        <v>20809</v>
      </c>
      <c r="B615" s="32" t="s">
        <v>814</v>
      </c>
      <c r="C615" s="132">
        <f>SUM(C616:C620)</f>
        <v>22.242010000000001</v>
      </c>
      <c r="D615" s="135">
        <v>59</v>
      </c>
      <c r="E615" s="79">
        <f t="shared" si="21"/>
        <v>36.757989999999999</v>
      </c>
      <c r="F615" s="87">
        <f t="shared" si="22"/>
        <v>165.2637958529827</v>
      </c>
    </row>
    <row r="616" spans="1:6" ht="24" customHeight="1">
      <c r="A616" s="31">
        <v>2080901</v>
      </c>
      <c r="B616" s="45" t="s">
        <v>312</v>
      </c>
      <c r="C616" s="77">
        <v>12.7</v>
      </c>
      <c r="D616" s="24">
        <v>40</v>
      </c>
      <c r="E616" s="116">
        <f t="shared" si="21"/>
        <v>27.3</v>
      </c>
      <c r="F616" s="117">
        <f t="shared" si="22"/>
        <v>214.96062992125985</v>
      </c>
    </row>
    <row r="617" spans="1:6" ht="24" customHeight="1">
      <c r="A617" s="31">
        <v>2080902</v>
      </c>
      <c r="B617" s="45" t="s">
        <v>313</v>
      </c>
      <c r="C617" s="77">
        <v>8.2000100000000007</v>
      </c>
      <c r="D617" s="24">
        <v>10</v>
      </c>
      <c r="E617" s="116">
        <f t="shared" si="21"/>
        <v>1.7999899999999993</v>
      </c>
      <c r="F617" s="117">
        <f t="shared" si="22"/>
        <v>21.951070791377074</v>
      </c>
    </row>
    <row r="618" spans="1:6" ht="24" hidden="1" customHeight="1">
      <c r="A618" s="31">
        <v>2080903</v>
      </c>
      <c r="B618" s="45" t="s">
        <v>314</v>
      </c>
      <c r="C618" s="77"/>
      <c r="D618" s="24"/>
      <c r="E618" s="116">
        <f t="shared" si="21"/>
        <v>0</v>
      </c>
      <c r="F618" s="117" t="e">
        <f t="shared" si="22"/>
        <v>#DIV/0!</v>
      </c>
    </row>
    <row r="619" spans="1:6" ht="24" customHeight="1">
      <c r="A619" s="31">
        <v>2080904</v>
      </c>
      <c r="B619" s="45" t="s">
        <v>315</v>
      </c>
      <c r="C619" s="77">
        <v>1.1419999999999999</v>
      </c>
      <c r="D619" s="24">
        <v>4</v>
      </c>
      <c r="E619" s="116">
        <f t="shared" si="21"/>
        <v>2.8580000000000001</v>
      </c>
      <c r="F619" s="117">
        <f t="shared" si="22"/>
        <v>250.2626970227671</v>
      </c>
    </row>
    <row r="620" spans="1:6" ht="24" customHeight="1">
      <c r="A620" s="31">
        <v>2080999</v>
      </c>
      <c r="B620" s="45" t="s">
        <v>316</v>
      </c>
      <c r="C620" s="77">
        <v>0.2</v>
      </c>
      <c r="D620" s="24">
        <v>5</v>
      </c>
      <c r="E620" s="116">
        <f t="shared" si="21"/>
        <v>4.8</v>
      </c>
      <c r="F620" s="117">
        <f t="shared" si="22"/>
        <v>2399.9999999999995</v>
      </c>
    </row>
    <row r="621" spans="1:6" s="10" customFormat="1" ht="24" customHeight="1">
      <c r="A621" s="32">
        <v>20810</v>
      </c>
      <c r="B621" s="32" t="s">
        <v>815</v>
      </c>
      <c r="C621" s="132">
        <f>SUM(C622:C627)</f>
        <v>136.8758</v>
      </c>
      <c r="D621" s="135">
        <v>159</v>
      </c>
      <c r="E621" s="79">
        <f t="shared" si="21"/>
        <v>22.124200000000002</v>
      </c>
      <c r="F621" s="87">
        <f t="shared" si="22"/>
        <v>16.163704613963901</v>
      </c>
    </row>
    <row r="622" spans="1:6" ht="24" customHeight="1">
      <c r="A622" s="31">
        <v>2081001</v>
      </c>
      <c r="B622" s="45" t="s">
        <v>317</v>
      </c>
      <c r="C622" s="77">
        <v>7.0857999999999999</v>
      </c>
      <c r="D622" s="24">
        <v>2</v>
      </c>
      <c r="E622" s="116">
        <f t="shared" si="21"/>
        <v>-5.0857999999999999</v>
      </c>
      <c r="F622" s="117">
        <f t="shared" si="22"/>
        <v>-71.774534985463887</v>
      </c>
    </row>
    <row r="623" spans="1:6" ht="24" customHeight="1">
      <c r="A623" s="31">
        <v>2081002</v>
      </c>
      <c r="B623" s="45" t="s">
        <v>318</v>
      </c>
      <c r="C623" s="77">
        <v>95.05</v>
      </c>
      <c r="D623" s="24">
        <v>109</v>
      </c>
      <c r="E623" s="116">
        <f t="shared" si="21"/>
        <v>13.950000000000003</v>
      </c>
      <c r="F623" s="117">
        <f t="shared" si="22"/>
        <v>14.676486059968441</v>
      </c>
    </row>
    <row r="624" spans="1:6" ht="24" hidden="1" customHeight="1">
      <c r="A624" s="31">
        <v>2081003</v>
      </c>
      <c r="B624" s="45" t="s">
        <v>319</v>
      </c>
      <c r="C624" s="77"/>
      <c r="D624" s="24"/>
      <c r="E624" s="116">
        <f t="shared" si="21"/>
        <v>0</v>
      </c>
      <c r="F624" s="117"/>
    </row>
    <row r="625" spans="1:6" ht="24" customHeight="1">
      <c r="A625" s="31">
        <v>2081004</v>
      </c>
      <c r="B625" s="45" t="s">
        <v>320</v>
      </c>
      <c r="C625" s="77">
        <v>34.74</v>
      </c>
      <c r="D625" s="24">
        <v>40</v>
      </c>
      <c r="E625" s="116">
        <f t="shared" si="21"/>
        <v>5.259999999999998</v>
      </c>
      <c r="F625" s="117">
        <f t="shared" si="22"/>
        <v>15.141047783534823</v>
      </c>
    </row>
    <row r="626" spans="1:6" ht="24" customHeight="1">
      <c r="A626" s="31">
        <v>2081005</v>
      </c>
      <c r="B626" s="45" t="s">
        <v>321</v>
      </c>
      <c r="C626" s="24"/>
      <c r="D626" s="24">
        <v>8</v>
      </c>
      <c r="E626" s="116">
        <f t="shared" si="21"/>
        <v>8</v>
      </c>
      <c r="F626" s="117"/>
    </row>
    <row r="627" spans="1:6" ht="0.75" customHeight="1">
      <c r="A627" s="31">
        <v>2081099</v>
      </c>
      <c r="B627" s="45" t="s">
        <v>322</v>
      </c>
      <c r="C627" s="24"/>
      <c r="D627" s="23"/>
      <c r="E627" s="116">
        <f t="shared" si="21"/>
        <v>0</v>
      </c>
      <c r="F627" s="117"/>
    </row>
    <row r="628" spans="1:6" s="10" customFormat="1" ht="24" customHeight="1">
      <c r="A628" s="32">
        <v>20811</v>
      </c>
      <c r="B628" s="32" t="s">
        <v>816</v>
      </c>
      <c r="C628" s="132">
        <f>SUM(C629:C636)</f>
        <v>6.7360000000000007</v>
      </c>
      <c r="D628" s="79"/>
      <c r="E628" s="79">
        <f t="shared" si="21"/>
        <v>-6.7360000000000007</v>
      </c>
      <c r="F628" s="87">
        <f t="shared" si="22"/>
        <v>-100</v>
      </c>
    </row>
    <row r="629" spans="1:6" ht="24" hidden="1" customHeight="1">
      <c r="A629" s="31">
        <v>2081101</v>
      </c>
      <c r="B629" s="45" t="s">
        <v>19</v>
      </c>
      <c r="C629" s="77"/>
      <c r="D629" s="116"/>
      <c r="E629" s="116">
        <f t="shared" si="21"/>
        <v>0</v>
      </c>
      <c r="F629" s="117" t="e">
        <f t="shared" si="22"/>
        <v>#DIV/0!</v>
      </c>
    </row>
    <row r="630" spans="1:6" ht="24" hidden="1" customHeight="1">
      <c r="A630" s="31">
        <v>2081102</v>
      </c>
      <c r="B630" s="45" t="s">
        <v>20</v>
      </c>
      <c r="C630" s="77"/>
      <c r="D630" s="116"/>
      <c r="E630" s="116">
        <f t="shared" si="21"/>
        <v>0</v>
      </c>
      <c r="F630" s="117" t="e">
        <f t="shared" si="22"/>
        <v>#DIV/0!</v>
      </c>
    </row>
    <row r="631" spans="1:6" ht="24" hidden="1" customHeight="1">
      <c r="A631" s="31">
        <v>2081103</v>
      </c>
      <c r="B631" s="45" t="s">
        <v>21</v>
      </c>
      <c r="C631" s="77"/>
      <c r="D631" s="116"/>
      <c r="E631" s="116">
        <f t="shared" si="21"/>
        <v>0</v>
      </c>
      <c r="F631" s="117" t="e">
        <f t="shared" si="22"/>
        <v>#DIV/0!</v>
      </c>
    </row>
    <row r="632" spans="1:6" ht="24" hidden="1" customHeight="1">
      <c r="A632" s="31">
        <v>2081104</v>
      </c>
      <c r="B632" s="45" t="s">
        <v>323</v>
      </c>
      <c r="C632" s="77"/>
      <c r="D632" s="116"/>
      <c r="E632" s="116">
        <f t="shared" si="21"/>
        <v>0</v>
      </c>
      <c r="F632" s="117"/>
    </row>
    <row r="633" spans="1:6" ht="24" customHeight="1">
      <c r="A633" s="31">
        <v>2081105</v>
      </c>
      <c r="B633" s="45" t="s">
        <v>324</v>
      </c>
      <c r="C633" s="77">
        <v>4.6360000000000001</v>
      </c>
      <c r="D633" s="116"/>
      <c r="E633" s="116">
        <f t="shared" si="21"/>
        <v>-4.6360000000000001</v>
      </c>
      <c r="F633" s="117">
        <f t="shared" si="22"/>
        <v>-100</v>
      </c>
    </row>
    <row r="634" spans="1:6" ht="24" hidden="1" customHeight="1">
      <c r="A634" s="31">
        <v>2081106</v>
      </c>
      <c r="B634" s="45" t="s">
        <v>325</v>
      </c>
      <c r="C634" s="77"/>
      <c r="D634" s="116"/>
      <c r="E634" s="116">
        <f t="shared" si="21"/>
        <v>0</v>
      </c>
      <c r="F634" s="117"/>
    </row>
    <row r="635" spans="1:6" ht="24" hidden="1" customHeight="1">
      <c r="A635" s="31">
        <v>2081107</v>
      </c>
      <c r="B635" s="45" t="s">
        <v>326</v>
      </c>
      <c r="C635" s="77"/>
      <c r="D635" s="116"/>
      <c r="E635" s="116">
        <f t="shared" si="21"/>
        <v>0</v>
      </c>
      <c r="F635" s="117" t="e">
        <f t="shared" si="22"/>
        <v>#DIV/0!</v>
      </c>
    </row>
    <row r="636" spans="1:6" ht="24" customHeight="1">
      <c r="A636" s="31">
        <v>2081199</v>
      </c>
      <c r="B636" s="45" t="s">
        <v>327</v>
      </c>
      <c r="C636" s="77">
        <v>2.1</v>
      </c>
      <c r="D636" s="116"/>
      <c r="E636" s="116">
        <f t="shared" si="21"/>
        <v>-2.1</v>
      </c>
      <c r="F636" s="117">
        <f t="shared" si="22"/>
        <v>-100</v>
      </c>
    </row>
    <row r="637" spans="1:6" s="10" customFormat="1" ht="24" customHeight="1">
      <c r="A637" s="32">
        <v>20815</v>
      </c>
      <c r="B637" s="32" t="s">
        <v>817</v>
      </c>
      <c r="C637" s="132">
        <f>SUM(C638:C641)</f>
        <v>56.690399999999997</v>
      </c>
      <c r="D637" s="79"/>
      <c r="E637" s="79">
        <f t="shared" si="21"/>
        <v>-56.690399999999997</v>
      </c>
      <c r="F637" s="87">
        <f t="shared" si="22"/>
        <v>-100</v>
      </c>
    </row>
    <row r="638" spans="1:6" ht="24" customHeight="1">
      <c r="A638" s="31">
        <v>2081501</v>
      </c>
      <c r="B638" s="45" t="s">
        <v>328</v>
      </c>
      <c r="C638" s="77">
        <v>10.3</v>
      </c>
      <c r="D638" s="116"/>
      <c r="E638" s="116">
        <f t="shared" si="21"/>
        <v>-10.3</v>
      </c>
      <c r="F638" s="117">
        <f t="shared" si="22"/>
        <v>-100</v>
      </c>
    </row>
    <row r="639" spans="1:6" ht="24" customHeight="1">
      <c r="A639" s="31">
        <v>2081502</v>
      </c>
      <c r="B639" s="45" t="s">
        <v>329</v>
      </c>
      <c r="C639" s="77">
        <v>8.3903999999999996</v>
      </c>
      <c r="D639" s="116"/>
      <c r="E639" s="116">
        <f t="shared" si="21"/>
        <v>-8.3903999999999996</v>
      </c>
      <c r="F639" s="117">
        <f t="shared" si="22"/>
        <v>-100</v>
      </c>
    </row>
    <row r="640" spans="1:6" ht="24" customHeight="1">
      <c r="A640" s="31">
        <v>2081503</v>
      </c>
      <c r="B640" s="45" t="s">
        <v>330</v>
      </c>
      <c r="C640" s="77">
        <v>28</v>
      </c>
      <c r="D640" s="116"/>
      <c r="E640" s="116">
        <f t="shared" si="21"/>
        <v>-28</v>
      </c>
      <c r="F640" s="117">
        <f t="shared" si="22"/>
        <v>-100</v>
      </c>
    </row>
    <row r="641" spans="1:6" ht="24" customHeight="1">
      <c r="A641" s="31">
        <v>2081599</v>
      </c>
      <c r="B641" s="45" t="s">
        <v>331</v>
      </c>
      <c r="C641" s="77">
        <v>10</v>
      </c>
      <c r="D641" s="116"/>
      <c r="E641" s="116">
        <f t="shared" si="21"/>
        <v>-10</v>
      </c>
      <c r="F641" s="117">
        <f t="shared" si="22"/>
        <v>-100</v>
      </c>
    </row>
    <row r="642" spans="1:6" s="10" customFormat="1" ht="24" customHeight="1">
      <c r="A642" s="32">
        <v>20816</v>
      </c>
      <c r="B642" s="32" t="s">
        <v>818</v>
      </c>
      <c r="C642" s="23"/>
      <c r="D642" s="79"/>
      <c r="E642" s="79">
        <f t="shared" si="21"/>
        <v>0</v>
      </c>
      <c r="F642" s="87"/>
    </row>
    <row r="643" spans="1:6" ht="24" hidden="1" customHeight="1">
      <c r="A643" s="31">
        <v>2081601</v>
      </c>
      <c r="B643" s="45" t="s">
        <v>19</v>
      </c>
      <c r="C643" s="24"/>
      <c r="D643" s="116"/>
      <c r="E643" s="116">
        <f t="shared" si="21"/>
        <v>0</v>
      </c>
      <c r="F643" s="117" t="e">
        <f t="shared" si="22"/>
        <v>#DIV/0!</v>
      </c>
    </row>
    <row r="644" spans="1:6" ht="24" hidden="1" customHeight="1">
      <c r="A644" s="31">
        <v>2081602</v>
      </c>
      <c r="B644" s="45" t="s">
        <v>20</v>
      </c>
      <c r="C644" s="24"/>
      <c r="D644" s="116"/>
      <c r="E644" s="116">
        <f t="shared" si="21"/>
        <v>0</v>
      </c>
      <c r="F644" s="117" t="e">
        <f t="shared" si="22"/>
        <v>#DIV/0!</v>
      </c>
    </row>
    <row r="645" spans="1:6" ht="0.75" hidden="1" customHeight="1">
      <c r="A645" s="31">
        <v>2081603</v>
      </c>
      <c r="B645" s="45" t="s">
        <v>21</v>
      </c>
      <c r="C645" s="24"/>
      <c r="D645" s="116"/>
      <c r="E645" s="116">
        <f t="shared" si="21"/>
        <v>0</v>
      </c>
      <c r="F645" s="117"/>
    </row>
    <row r="646" spans="1:6" ht="24" hidden="1" customHeight="1">
      <c r="A646" s="31">
        <v>2081699</v>
      </c>
      <c r="B646" s="45" t="s">
        <v>332</v>
      </c>
      <c r="C646" s="24"/>
      <c r="D646" s="116"/>
      <c r="E646" s="116">
        <f t="shared" ref="E646:E709" si="23">D646-C646</f>
        <v>0</v>
      </c>
      <c r="F646" s="117" t="e">
        <f t="shared" ref="F646:F709" si="24">E646/C646*100</f>
        <v>#DIV/0!</v>
      </c>
    </row>
    <row r="647" spans="1:6" s="10" customFormat="1" ht="24" customHeight="1">
      <c r="A647" s="32">
        <v>20819</v>
      </c>
      <c r="B647" s="32" t="s">
        <v>819</v>
      </c>
      <c r="C647" s="132">
        <f>SUM(C648:C649)</f>
        <v>572.06049999999993</v>
      </c>
      <c r="D647" s="135">
        <v>496</v>
      </c>
      <c r="E647" s="79">
        <f t="shared" si="23"/>
        <v>-76.060499999999934</v>
      </c>
      <c r="F647" s="87">
        <f t="shared" si="24"/>
        <v>-13.29588391437618</v>
      </c>
    </row>
    <row r="648" spans="1:6" ht="24" customHeight="1">
      <c r="A648" s="31">
        <v>2081901</v>
      </c>
      <c r="B648" s="45" t="s">
        <v>333</v>
      </c>
      <c r="C648" s="77">
        <v>5.1971999999999996</v>
      </c>
      <c r="D648" s="24">
        <v>9</v>
      </c>
      <c r="E648" s="116">
        <f t="shared" si="23"/>
        <v>3.8028000000000004</v>
      </c>
      <c r="F648" s="117">
        <f t="shared" si="24"/>
        <v>73.170168552297397</v>
      </c>
    </row>
    <row r="649" spans="1:6" ht="24" customHeight="1">
      <c r="A649" s="31">
        <v>2081902</v>
      </c>
      <c r="B649" s="45" t="s">
        <v>334</v>
      </c>
      <c r="C649" s="77">
        <v>566.86329999999998</v>
      </c>
      <c r="D649" s="24">
        <v>487</v>
      </c>
      <c r="E649" s="116">
        <f t="shared" si="23"/>
        <v>-79.863299999999981</v>
      </c>
      <c r="F649" s="117">
        <f t="shared" si="24"/>
        <v>-14.088634773145481</v>
      </c>
    </row>
    <row r="650" spans="1:6" s="10" customFormat="1" ht="24" customHeight="1">
      <c r="A650" s="32">
        <v>20820</v>
      </c>
      <c r="B650" s="32" t="s">
        <v>820</v>
      </c>
      <c r="C650" s="132">
        <f>SUM(C651:C652)</f>
        <v>13.92</v>
      </c>
      <c r="D650" s="79"/>
      <c r="E650" s="79">
        <f t="shared" si="23"/>
        <v>-13.92</v>
      </c>
      <c r="F650" s="87">
        <f t="shared" si="24"/>
        <v>-100</v>
      </c>
    </row>
    <row r="651" spans="1:6" ht="24" customHeight="1">
      <c r="A651" s="31">
        <v>2082001</v>
      </c>
      <c r="B651" s="45" t="s">
        <v>335</v>
      </c>
      <c r="C651" s="77">
        <v>13.92</v>
      </c>
      <c r="D651" s="116"/>
      <c r="E651" s="116">
        <f t="shared" si="23"/>
        <v>-13.92</v>
      </c>
      <c r="F651" s="117">
        <f t="shared" si="24"/>
        <v>-100</v>
      </c>
    </row>
    <row r="652" spans="1:6" ht="24" hidden="1" customHeight="1">
      <c r="A652" s="31">
        <v>2082002</v>
      </c>
      <c r="B652" s="45" t="s">
        <v>336</v>
      </c>
      <c r="C652" s="24"/>
      <c r="D652" s="116"/>
      <c r="E652" s="116">
        <f t="shared" si="23"/>
        <v>0</v>
      </c>
      <c r="F652" s="117" t="e">
        <f t="shared" si="24"/>
        <v>#DIV/0!</v>
      </c>
    </row>
    <row r="653" spans="1:6" s="10" customFormat="1" ht="24" customHeight="1">
      <c r="A653" s="32">
        <v>20821</v>
      </c>
      <c r="B653" s="32" t="s">
        <v>821</v>
      </c>
      <c r="C653" s="132">
        <f>SUM(C654:C655)</f>
        <v>67.703600000000009</v>
      </c>
      <c r="D653" s="135">
        <v>71</v>
      </c>
      <c r="E653" s="79">
        <f t="shared" si="23"/>
        <v>3.2963999999999913</v>
      </c>
      <c r="F653" s="87">
        <f t="shared" si="24"/>
        <v>4.8688696022072548</v>
      </c>
    </row>
    <row r="654" spans="1:6" ht="24" customHeight="1">
      <c r="A654" s="31">
        <v>2082101</v>
      </c>
      <c r="B654" s="45" t="s">
        <v>337</v>
      </c>
      <c r="C654" s="77">
        <v>0.79</v>
      </c>
      <c r="D654" s="24">
        <v>2</v>
      </c>
      <c r="E654" s="116">
        <f t="shared" si="23"/>
        <v>1.21</v>
      </c>
      <c r="F654" s="117">
        <f t="shared" si="24"/>
        <v>153.1645569620253</v>
      </c>
    </row>
    <row r="655" spans="1:6" ht="24" customHeight="1">
      <c r="A655" s="31">
        <v>2082102</v>
      </c>
      <c r="B655" s="45" t="s">
        <v>338</v>
      </c>
      <c r="C655" s="77">
        <v>66.913600000000002</v>
      </c>
      <c r="D655" s="24">
        <v>69</v>
      </c>
      <c r="E655" s="116">
        <f t="shared" si="23"/>
        <v>2.0863999999999976</v>
      </c>
      <c r="F655" s="117">
        <f t="shared" si="24"/>
        <v>3.1180507400588184</v>
      </c>
    </row>
    <row r="656" spans="1:6" s="10" customFormat="1" ht="24" customHeight="1">
      <c r="A656" s="32">
        <v>20825</v>
      </c>
      <c r="B656" s="32" t="s">
        <v>822</v>
      </c>
      <c r="C656" s="23"/>
      <c r="D656" s="79"/>
      <c r="E656" s="79">
        <f t="shared" si="23"/>
        <v>0</v>
      </c>
      <c r="F656" s="87"/>
    </row>
    <row r="657" spans="1:6" ht="24" hidden="1" customHeight="1">
      <c r="A657" s="31">
        <v>2082501</v>
      </c>
      <c r="B657" s="45" t="s">
        <v>339</v>
      </c>
      <c r="C657" s="24"/>
      <c r="D657" s="116"/>
      <c r="E657" s="116">
        <f t="shared" si="23"/>
        <v>0</v>
      </c>
      <c r="F657" s="117"/>
    </row>
    <row r="658" spans="1:6" ht="24" hidden="1" customHeight="1">
      <c r="A658" s="31">
        <v>2082502</v>
      </c>
      <c r="B658" s="45" t="s">
        <v>340</v>
      </c>
      <c r="C658" s="24"/>
      <c r="D658" s="116"/>
      <c r="E658" s="116">
        <f t="shared" si="23"/>
        <v>0</v>
      </c>
      <c r="F658" s="117" t="e">
        <f t="shared" si="24"/>
        <v>#DIV/0!</v>
      </c>
    </row>
    <row r="659" spans="1:6" s="10" customFormat="1" ht="24" customHeight="1">
      <c r="A659" s="32">
        <v>20826</v>
      </c>
      <c r="B659" s="32" t="s">
        <v>823</v>
      </c>
      <c r="C659" s="132">
        <f>SUM(C660:C662)</f>
        <v>1510.1345000000001</v>
      </c>
      <c r="D659" s="135">
        <v>1172</v>
      </c>
      <c r="E659" s="79">
        <f t="shared" si="23"/>
        <v>-338.13450000000012</v>
      </c>
      <c r="F659" s="87">
        <f t="shared" si="24"/>
        <v>-22.391018813224921</v>
      </c>
    </row>
    <row r="660" spans="1:6" ht="28.5" hidden="1" customHeight="1">
      <c r="A660" s="31">
        <v>2082601</v>
      </c>
      <c r="B660" s="45" t="s">
        <v>341</v>
      </c>
      <c r="C660" s="77">
        <v>0</v>
      </c>
      <c r="D660" s="24">
        <v>0</v>
      </c>
      <c r="E660" s="116">
        <f t="shared" si="23"/>
        <v>0</v>
      </c>
      <c r="F660" s="117"/>
    </row>
    <row r="661" spans="1:6" ht="28.5" customHeight="1">
      <c r="A661" s="31">
        <v>2082602</v>
      </c>
      <c r="B661" s="45" t="s">
        <v>342</v>
      </c>
      <c r="C661" s="77">
        <v>1506.2815000000001</v>
      </c>
      <c r="D661" s="24">
        <v>1091</v>
      </c>
      <c r="E661" s="116">
        <f t="shared" si="23"/>
        <v>-415.28150000000005</v>
      </c>
      <c r="F661" s="117">
        <f t="shared" si="24"/>
        <v>-27.569979449392427</v>
      </c>
    </row>
    <row r="662" spans="1:6" ht="28.5" customHeight="1">
      <c r="A662" s="31">
        <v>2082699</v>
      </c>
      <c r="B662" s="45" t="s">
        <v>343</v>
      </c>
      <c r="C662" s="77">
        <v>3.8530000000000002</v>
      </c>
      <c r="D662" s="24">
        <v>81</v>
      </c>
      <c r="E662" s="116">
        <f t="shared" si="23"/>
        <v>77.147000000000006</v>
      </c>
      <c r="F662" s="117">
        <f t="shared" si="24"/>
        <v>2002.2579807941863</v>
      </c>
    </row>
    <row r="663" spans="1:6" s="10" customFormat="1" ht="24" customHeight="1">
      <c r="A663" s="32">
        <v>20827</v>
      </c>
      <c r="B663" s="32" t="s">
        <v>824</v>
      </c>
      <c r="C663" s="23"/>
      <c r="D663" s="79"/>
      <c r="E663" s="79">
        <f t="shared" si="23"/>
        <v>0</v>
      </c>
      <c r="F663" s="87"/>
    </row>
    <row r="664" spans="1:6" ht="24" hidden="1" customHeight="1">
      <c r="A664" s="31">
        <v>2082701</v>
      </c>
      <c r="B664" s="45" t="s">
        <v>345</v>
      </c>
      <c r="C664" s="24"/>
      <c r="D664" s="116"/>
      <c r="E664" s="116">
        <f t="shared" si="23"/>
        <v>0</v>
      </c>
      <c r="F664" s="117"/>
    </row>
    <row r="665" spans="1:6" ht="24" hidden="1" customHeight="1">
      <c r="A665" s="31">
        <v>2082702</v>
      </c>
      <c r="B665" s="45" t="s">
        <v>346</v>
      </c>
      <c r="C665" s="24"/>
      <c r="D665" s="116"/>
      <c r="E665" s="116">
        <f t="shared" si="23"/>
        <v>0</v>
      </c>
      <c r="F665" s="117"/>
    </row>
    <row r="666" spans="1:6" ht="24" hidden="1" customHeight="1">
      <c r="A666" s="31">
        <v>2082703</v>
      </c>
      <c r="B666" s="45" t="s">
        <v>347</v>
      </c>
      <c r="C666" s="24"/>
      <c r="D666" s="116"/>
      <c r="E666" s="116">
        <f t="shared" si="23"/>
        <v>0</v>
      </c>
      <c r="F666" s="117"/>
    </row>
    <row r="667" spans="1:6" ht="24" hidden="1" customHeight="1">
      <c r="A667" s="31">
        <v>2082799</v>
      </c>
      <c r="B667" s="45" t="s">
        <v>344</v>
      </c>
      <c r="C667" s="24"/>
      <c r="D667" s="116"/>
      <c r="E667" s="116">
        <f t="shared" si="23"/>
        <v>0</v>
      </c>
      <c r="F667" s="117"/>
    </row>
    <row r="668" spans="1:6" s="10" customFormat="1" ht="24" customHeight="1">
      <c r="A668" s="32">
        <v>20899</v>
      </c>
      <c r="B668" s="32" t="s">
        <v>825</v>
      </c>
      <c r="C668" s="132">
        <f>C669</f>
        <v>108.839</v>
      </c>
      <c r="D668" s="135">
        <v>45</v>
      </c>
      <c r="E668" s="79">
        <f t="shared" si="23"/>
        <v>-63.838999999999999</v>
      </c>
      <c r="F668" s="87">
        <f t="shared" si="24"/>
        <v>-58.654526410569744</v>
      </c>
    </row>
    <row r="669" spans="1:6" ht="24" customHeight="1">
      <c r="A669" s="31">
        <v>2089901</v>
      </c>
      <c r="B669" s="45" t="s">
        <v>348</v>
      </c>
      <c r="C669" s="77">
        <v>108.839</v>
      </c>
      <c r="D669" s="24">
        <v>45</v>
      </c>
      <c r="E669" s="116">
        <f t="shared" si="23"/>
        <v>-63.838999999999999</v>
      </c>
      <c r="F669" s="117">
        <f t="shared" si="24"/>
        <v>-58.654526410569744</v>
      </c>
    </row>
    <row r="670" spans="1:6" s="10" customFormat="1" ht="24" customHeight="1">
      <c r="A670" s="32">
        <v>210</v>
      </c>
      <c r="B670" s="32" t="s">
        <v>826</v>
      </c>
      <c r="C670" s="23">
        <v>2112.0425999999998</v>
      </c>
      <c r="D670" s="135">
        <v>2298</v>
      </c>
      <c r="E670" s="79">
        <f t="shared" si="23"/>
        <v>185.95740000000023</v>
      </c>
      <c r="F670" s="87">
        <f t="shared" si="24"/>
        <v>8.8046235431046824</v>
      </c>
    </row>
    <row r="671" spans="1:6" s="10" customFormat="1" ht="24" customHeight="1">
      <c r="A671" s="32">
        <v>21001</v>
      </c>
      <c r="B671" s="32" t="s">
        <v>827</v>
      </c>
      <c r="C671" s="23"/>
      <c r="D671" s="79"/>
      <c r="E671" s="79">
        <f t="shared" si="23"/>
        <v>0</v>
      </c>
      <c r="F671" s="87"/>
    </row>
    <row r="672" spans="1:6" ht="24" hidden="1" customHeight="1">
      <c r="A672" s="31">
        <v>2100101</v>
      </c>
      <c r="B672" s="45" t="s">
        <v>19</v>
      </c>
      <c r="C672" s="24"/>
      <c r="D672" s="116"/>
      <c r="E672" s="116">
        <f t="shared" si="23"/>
        <v>0</v>
      </c>
      <c r="F672" s="117" t="e">
        <f t="shared" si="24"/>
        <v>#DIV/0!</v>
      </c>
    </row>
    <row r="673" spans="1:6" ht="24" hidden="1" customHeight="1">
      <c r="A673" s="31">
        <v>2100102</v>
      </c>
      <c r="B673" s="45" t="s">
        <v>20</v>
      </c>
      <c r="C673" s="24"/>
      <c r="D673" s="116"/>
      <c r="E673" s="116">
        <f t="shared" si="23"/>
        <v>0</v>
      </c>
      <c r="F673" s="117" t="e">
        <f t="shared" si="24"/>
        <v>#DIV/0!</v>
      </c>
    </row>
    <row r="674" spans="1:6" ht="24" hidden="1" customHeight="1">
      <c r="A674" s="31">
        <v>2100103</v>
      </c>
      <c r="B674" s="45" t="s">
        <v>21</v>
      </c>
      <c r="C674" s="24"/>
      <c r="D674" s="116"/>
      <c r="E674" s="116">
        <f t="shared" si="23"/>
        <v>0</v>
      </c>
      <c r="F674" s="117" t="e">
        <f t="shared" si="24"/>
        <v>#DIV/0!</v>
      </c>
    </row>
    <row r="675" spans="1:6" ht="30.75" hidden="1" customHeight="1">
      <c r="A675" s="31">
        <v>2100199</v>
      </c>
      <c r="B675" s="45" t="s">
        <v>349</v>
      </c>
      <c r="C675" s="24"/>
      <c r="D675" s="116"/>
      <c r="E675" s="116">
        <f t="shared" si="23"/>
        <v>0</v>
      </c>
      <c r="F675" s="117" t="e">
        <f t="shared" si="24"/>
        <v>#DIV/0!</v>
      </c>
    </row>
    <row r="676" spans="1:6" s="10" customFormat="1" ht="24" customHeight="1">
      <c r="A676" s="32">
        <v>21002</v>
      </c>
      <c r="B676" s="32" t="s">
        <v>828</v>
      </c>
      <c r="C676" s="23"/>
      <c r="D676" s="79"/>
      <c r="E676" s="79">
        <f t="shared" si="23"/>
        <v>0</v>
      </c>
      <c r="F676" s="87"/>
    </row>
    <row r="677" spans="1:6" ht="24" hidden="1" customHeight="1">
      <c r="A677" s="31">
        <v>2100201</v>
      </c>
      <c r="B677" s="45" t="s">
        <v>350</v>
      </c>
      <c r="C677" s="24"/>
      <c r="D677" s="116"/>
      <c r="E677" s="116">
        <f t="shared" si="23"/>
        <v>0</v>
      </c>
      <c r="F677" s="117" t="e">
        <f t="shared" si="24"/>
        <v>#DIV/0!</v>
      </c>
    </row>
    <row r="678" spans="1:6" ht="24" hidden="1" customHeight="1">
      <c r="A678" s="31">
        <v>2100202</v>
      </c>
      <c r="B678" s="45" t="s">
        <v>351</v>
      </c>
      <c r="C678" s="24"/>
      <c r="D678" s="116"/>
      <c r="E678" s="116">
        <f t="shared" si="23"/>
        <v>0</v>
      </c>
      <c r="F678" s="117" t="e">
        <f t="shared" si="24"/>
        <v>#DIV/0!</v>
      </c>
    </row>
    <row r="679" spans="1:6" ht="24" hidden="1" customHeight="1">
      <c r="A679" s="31">
        <v>2100203</v>
      </c>
      <c r="B679" s="45" t="s">
        <v>352</v>
      </c>
      <c r="C679" s="24"/>
      <c r="D679" s="116"/>
      <c r="E679" s="116">
        <f t="shared" si="23"/>
        <v>0</v>
      </c>
      <c r="F679" s="117"/>
    </row>
    <row r="680" spans="1:6" ht="24" hidden="1" customHeight="1">
      <c r="A680" s="31">
        <v>2100204</v>
      </c>
      <c r="B680" s="45" t="s">
        <v>353</v>
      </c>
      <c r="C680" s="24"/>
      <c r="D680" s="116"/>
      <c r="E680" s="116">
        <f t="shared" si="23"/>
        <v>0</v>
      </c>
      <c r="F680" s="117"/>
    </row>
    <row r="681" spans="1:6" ht="24" hidden="1" customHeight="1">
      <c r="A681" s="31">
        <v>2100205</v>
      </c>
      <c r="B681" s="45" t="s">
        <v>354</v>
      </c>
      <c r="C681" s="24"/>
      <c r="D681" s="116"/>
      <c r="E681" s="116">
        <f t="shared" si="23"/>
        <v>0</v>
      </c>
      <c r="F681" s="117"/>
    </row>
    <row r="682" spans="1:6" ht="24" hidden="1" customHeight="1">
      <c r="A682" s="31">
        <v>2100206</v>
      </c>
      <c r="B682" s="45" t="s">
        <v>355</v>
      </c>
      <c r="C682" s="24"/>
      <c r="D682" s="116"/>
      <c r="E682" s="116">
        <f t="shared" si="23"/>
        <v>0</v>
      </c>
      <c r="F682" s="117"/>
    </row>
    <row r="683" spans="1:6" ht="24" hidden="1" customHeight="1">
      <c r="A683" s="31">
        <v>2100207</v>
      </c>
      <c r="B683" s="45" t="s">
        <v>356</v>
      </c>
      <c r="C683" s="24"/>
      <c r="D683" s="116"/>
      <c r="E683" s="116">
        <f t="shared" si="23"/>
        <v>0</v>
      </c>
      <c r="F683" s="117"/>
    </row>
    <row r="684" spans="1:6" ht="24" hidden="1" customHeight="1">
      <c r="A684" s="31">
        <v>2100208</v>
      </c>
      <c r="B684" s="45" t="s">
        <v>357</v>
      </c>
      <c r="C684" s="24"/>
      <c r="D684" s="116"/>
      <c r="E684" s="116">
        <f t="shared" si="23"/>
        <v>0</v>
      </c>
      <c r="F684" s="117" t="e">
        <f t="shared" si="24"/>
        <v>#DIV/0!</v>
      </c>
    </row>
    <row r="685" spans="1:6" ht="24" hidden="1" customHeight="1">
      <c r="A685" s="31">
        <v>2100209</v>
      </c>
      <c r="B685" s="45" t="s">
        <v>358</v>
      </c>
      <c r="C685" s="24"/>
      <c r="D685" s="116"/>
      <c r="E685" s="116">
        <f t="shared" si="23"/>
        <v>0</v>
      </c>
      <c r="F685" s="117"/>
    </row>
    <row r="686" spans="1:6" ht="24" hidden="1" customHeight="1">
      <c r="A686" s="31">
        <v>2100210</v>
      </c>
      <c r="B686" s="45" t="s">
        <v>359</v>
      </c>
      <c r="C686" s="24"/>
      <c r="D686" s="116"/>
      <c r="E686" s="116">
        <f t="shared" si="23"/>
        <v>0</v>
      </c>
      <c r="F686" s="117"/>
    </row>
    <row r="687" spans="1:6" ht="24" hidden="1" customHeight="1">
      <c r="A687" s="31">
        <v>2100211</v>
      </c>
      <c r="B687" s="45" t="s">
        <v>360</v>
      </c>
      <c r="C687" s="24"/>
      <c r="D687" s="116"/>
      <c r="E687" s="116">
        <f t="shared" si="23"/>
        <v>0</v>
      </c>
      <c r="F687" s="117"/>
    </row>
    <row r="688" spans="1:6" ht="24" hidden="1" customHeight="1">
      <c r="A688" s="31">
        <v>2100299</v>
      </c>
      <c r="B688" s="45" t="s">
        <v>361</v>
      </c>
      <c r="C688" s="24"/>
      <c r="D688" s="116"/>
      <c r="E688" s="116">
        <f t="shared" si="23"/>
        <v>0</v>
      </c>
      <c r="F688" s="117" t="e">
        <f t="shared" si="24"/>
        <v>#DIV/0!</v>
      </c>
    </row>
    <row r="689" spans="1:6" s="10" customFormat="1" ht="24" customHeight="1">
      <c r="A689" s="32">
        <v>21003</v>
      </c>
      <c r="B689" s="32" t="s">
        <v>829</v>
      </c>
      <c r="C689" s="132">
        <f>SUM(C690:C692)</f>
        <v>89.827500000000001</v>
      </c>
      <c r="D689" s="135">
        <v>633</v>
      </c>
      <c r="E689" s="79">
        <f t="shared" si="23"/>
        <v>543.17250000000001</v>
      </c>
      <c r="F689" s="87">
        <f t="shared" si="24"/>
        <v>604.6839776237789</v>
      </c>
    </row>
    <row r="690" spans="1:6" ht="24" hidden="1" customHeight="1">
      <c r="A690" s="31">
        <v>2100301</v>
      </c>
      <c r="B690" s="45" t="s">
        <v>362</v>
      </c>
      <c r="C690" s="77"/>
      <c r="D690" s="24"/>
      <c r="E690" s="116">
        <f t="shared" si="23"/>
        <v>0</v>
      </c>
      <c r="F690" s="117" t="e">
        <f t="shared" si="24"/>
        <v>#DIV/0!</v>
      </c>
    </row>
    <row r="691" spans="1:6" ht="24" customHeight="1">
      <c r="A691" s="31">
        <v>2100302</v>
      </c>
      <c r="B691" s="45" t="s">
        <v>363</v>
      </c>
      <c r="C691" s="77"/>
      <c r="D691" s="24">
        <v>554</v>
      </c>
      <c r="E691" s="116">
        <f t="shared" si="23"/>
        <v>554</v>
      </c>
      <c r="F691" s="117"/>
    </row>
    <row r="692" spans="1:6" ht="24" customHeight="1">
      <c r="A692" s="31">
        <v>2100399</v>
      </c>
      <c r="B692" s="45" t="s">
        <v>364</v>
      </c>
      <c r="C692" s="77">
        <v>89.827500000000001</v>
      </c>
      <c r="D692" s="24">
        <v>79</v>
      </c>
      <c r="E692" s="116">
        <f t="shared" si="23"/>
        <v>-10.827500000000001</v>
      </c>
      <c r="F692" s="117">
        <f t="shared" si="24"/>
        <v>-12.053658400823803</v>
      </c>
    </row>
    <row r="693" spans="1:6" s="10" customFormat="1" ht="24" customHeight="1">
      <c r="A693" s="32">
        <v>21004</v>
      </c>
      <c r="B693" s="32" t="s">
        <v>830</v>
      </c>
      <c r="C693" s="132">
        <f>SUM(C694:C704)</f>
        <v>6.5510000000000002</v>
      </c>
      <c r="D693" s="79"/>
      <c r="E693" s="79">
        <f t="shared" si="23"/>
        <v>-6.5510000000000002</v>
      </c>
      <c r="F693" s="87">
        <f t="shared" si="24"/>
        <v>-100</v>
      </c>
    </row>
    <row r="694" spans="1:6" ht="24" hidden="1" customHeight="1">
      <c r="A694" s="31">
        <v>2100401</v>
      </c>
      <c r="B694" s="45" t="s">
        <v>365</v>
      </c>
      <c r="C694" s="77"/>
      <c r="D694" s="116"/>
      <c r="E694" s="116">
        <f t="shared" si="23"/>
        <v>0</v>
      </c>
      <c r="F694" s="117" t="e">
        <f t="shared" si="24"/>
        <v>#DIV/0!</v>
      </c>
    </row>
    <row r="695" spans="1:6" ht="24" hidden="1" customHeight="1">
      <c r="A695" s="31">
        <v>2100402</v>
      </c>
      <c r="B695" s="45" t="s">
        <v>366</v>
      </c>
      <c r="C695" s="77"/>
      <c r="D695" s="116"/>
      <c r="E695" s="116">
        <f t="shared" si="23"/>
        <v>0</v>
      </c>
      <c r="F695" s="117" t="e">
        <f t="shared" si="24"/>
        <v>#DIV/0!</v>
      </c>
    </row>
    <row r="696" spans="1:6" ht="24" hidden="1" customHeight="1">
      <c r="A696" s="31">
        <v>2100403</v>
      </c>
      <c r="B696" s="45" t="s">
        <v>367</v>
      </c>
      <c r="C696" s="77"/>
      <c r="D696" s="116"/>
      <c r="E696" s="116">
        <f t="shared" si="23"/>
        <v>0</v>
      </c>
      <c r="F696" s="117"/>
    </row>
    <row r="697" spans="1:6" ht="24" hidden="1" customHeight="1">
      <c r="A697" s="31">
        <v>2100404</v>
      </c>
      <c r="B697" s="45" t="s">
        <v>368</v>
      </c>
      <c r="C697" s="77"/>
      <c r="D697" s="116"/>
      <c r="E697" s="116">
        <f t="shared" si="23"/>
        <v>0</v>
      </c>
      <c r="F697" s="117"/>
    </row>
    <row r="698" spans="1:6" ht="24" hidden="1" customHeight="1">
      <c r="A698" s="31">
        <v>2100405</v>
      </c>
      <c r="B698" s="45" t="s">
        <v>369</v>
      </c>
      <c r="C698" s="77"/>
      <c r="D698" s="116"/>
      <c r="E698" s="116">
        <f t="shared" si="23"/>
        <v>0</v>
      </c>
      <c r="F698" s="117"/>
    </row>
    <row r="699" spans="1:6" ht="24" hidden="1" customHeight="1">
      <c r="A699" s="31">
        <v>2100406</v>
      </c>
      <c r="B699" s="45" t="s">
        <v>370</v>
      </c>
      <c r="C699" s="77"/>
      <c r="D699" s="116"/>
      <c r="E699" s="116">
        <f t="shared" si="23"/>
        <v>0</v>
      </c>
      <c r="F699" s="117"/>
    </row>
    <row r="700" spans="1:6" ht="24" customHeight="1">
      <c r="A700" s="31">
        <v>2100407</v>
      </c>
      <c r="B700" s="45" t="s">
        <v>371</v>
      </c>
      <c r="C700" s="77">
        <v>1.3</v>
      </c>
      <c r="D700" s="116"/>
      <c r="E700" s="116">
        <f t="shared" si="23"/>
        <v>-1.3</v>
      </c>
      <c r="F700" s="117">
        <f t="shared" si="24"/>
        <v>-100</v>
      </c>
    </row>
    <row r="701" spans="1:6" ht="24" hidden="1" customHeight="1">
      <c r="A701" s="31">
        <v>2100408</v>
      </c>
      <c r="B701" s="45" t="s">
        <v>372</v>
      </c>
      <c r="C701" s="77"/>
      <c r="D701" s="116"/>
      <c r="E701" s="116">
        <f t="shared" si="23"/>
        <v>0</v>
      </c>
      <c r="F701" s="117" t="e">
        <f t="shared" si="24"/>
        <v>#DIV/0!</v>
      </c>
    </row>
    <row r="702" spans="1:6" ht="24" customHeight="1">
      <c r="A702" s="31">
        <v>2100409</v>
      </c>
      <c r="B702" s="45" t="s">
        <v>373</v>
      </c>
      <c r="C702" s="77">
        <v>5.2510000000000003</v>
      </c>
      <c r="D702" s="116"/>
      <c r="E702" s="116">
        <f t="shared" si="23"/>
        <v>-5.2510000000000003</v>
      </c>
      <c r="F702" s="117">
        <f t="shared" si="24"/>
        <v>-100</v>
      </c>
    </row>
    <row r="703" spans="1:6" ht="24" hidden="1" customHeight="1">
      <c r="A703" s="31">
        <v>2100410</v>
      </c>
      <c r="B703" s="45" t="s">
        <v>374</v>
      </c>
      <c r="C703" s="24"/>
      <c r="D703" s="116"/>
      <c r="E703" s="116">
        <f t="shared" si="23"/>
        <v>0</v>
      </c>
      <c r="F703" s="117" t="e">
        <f t="shared" si="24"/>
        <v>#DIV/0!</v>
      </c>
    </row>
    <row r="704" spans="1:6" ht="24" hidden="1" customHeight="1">
      <c r="A704" s="31">
        <v>2100499</v>
      </c>
      <c r="B704" s="45" t="s">
        <v>375</v>
      </c>
      <c r="C704" s="24"/>
      <c r="D704" s="116"/>
      <c r="E704" s="116">
        <f t="shared" si="23"/>
        <v>0</v>
      </c>
      <c r="F704" s="117" t="e">
        <f t="shared" si="24"/>
        <v>#DIV/0!</v>
      </c>
    </row>
    <row r="705" spans="1:6" s="10" customFormat="1" ht="24" customHeight="1">
      <c r="A705" s="32">
        <v>21006</v>
      </c>
      <c r="B705" s="32" t="s">
        <v>831</v>
      </c>
      <c r="C705" s="23"/>
      <c r="D705" s="79"/>
      <c r="E705" s="79">
        <f t="shared" si="23"/>
        <v>0</v>
      </c>
      <c r="F705" s="87"/>
    </row>
    <row r="706" spans="1:6" ht="24" hidden="1" customHeight="1">
      <c r="A706" s="31">
        <v>2100601</v>
      </c>
      <c r="B706" s="45" t="s">
        <v>376</v>
      </c>
      <c r="C706" s="24"/>
      <c r="D706" s="116"/>
      <c r="E706" s="116">
        <f t="shared" si="23"/>
        <v>0</v>
      </c>
      <c r="F706" s="117" t="e">
        <f t="shared" si="24"/>
        <v>#DIV/0!</v>
      </c>
    </row>
    <row r="707" spans="1:6" ht="24" hidden="1" customHeight="1">
      <c r="A707" s="31">
        <v>2100699</v>
      </c>
      <c r="B707" s="45" t="s">
        <v>377</v>
      </c>
      <c r="C707" s="24"/>
      <c r="D707" s="116"/>
      <c r="E707" s="116">
        <f t="shared" si="23"/>
        <v>0</v>
      </c>
      <c r="F707" s="117"/>
    </row>
    <row r="708" spans="1:6" s="10" customFormat="1" ht="24" customHeight="1">
      <c r="A708" s="32">
        <v>21007</v>
      </c>
      <c r="B708" s="33" t="s">
        <v>378</v>
      </c>
      <c r="C708" s="132">
        <f>SUM(C709:C711)</f>
        <v>479.54089999999997</v>
      </c>
      <c r="D708" s="135">
        <v>460</v>
      </c>
      <c r="E708" s="79">
        <f t="shared" si="23"/>
        <v>-19.540899999999965</v>
      </c>
      <c r="F708" s="87">
        <f t="shared" si="24"/>
        <v>-4.0749183229209365</v>
      </c>
    </row>
    <row r="709" spans="1:6" ht="24" hidden="1" customHeight="1">
      <c r="A709" s="31">
        <v>2100716</v>
      </c>
      <c r="B709" s="45" t="s">
        <v>379</v>
      </c>
      <c r="C709" s="77"/>
      <c r="D709" s="24"/>
      <c r="E709" s="116">
        <f t="shared" si="23"/>
        <v>0</v>
      </c>
      <c r="F709" s="117" t="e">
        <f t="shared" si="24"/>
        <v>#DIV/0!</v>
      </c>
    </row>
    <row r="710" spans="1:6" ht="24" customHeight="1">
      <c r="A710" s="31">
        <v>2100717</v>
      </c>
      <c r="B710" s="45" t="s">
        <v>380</v>
      </c>
      <c r="C710" s="77">
        <v>407.84829999999999</v>
      </c>
      <c r="D710" s="24">
        <v>455</v>
      </c>
      <c r="E710" s="116">
        <f t="shared" ref="E710:E773" si="25">D710-C710</f>
        <v>47.151700000000005</v>
      </c>
      <c r="F710" s="117">
        <f t="shared" ref="F710:F766" si="26">E710/C710*100</f>
        <v>11.561087786807008</v>
      </c>
    </row>
    <row r="711" spans="1:6" ht="24" customHeight="1">
      <c r="A711" s="31">
        <v>2100799</v>
      </c>
      <c r="B711" s="45" t="s">
        <v>381</v>
      </c>
      <c r="C711" s="77">
        <v>71.692599999999999</v>
      </c>
      <c r="D711" s="24">
        <v>5</v>
      </c>
      <c r="E711" s="116">
        <f t="shared" si="25"/>
        <v>-66.692599999999999</v>
      </c>
      <c r="F711" s="117">
        <f t="shared" si="26"/>
        <v>-93.025779508624311</v>
      </c>
    </row>
    <row r="712" spans="1:6" s="10" customFormat="1" ht="24" customHeight="1">
      <c r="A712" s="32">
        <v>21010</v>
      </c>
      <c r="B712" s="32" t="s">
        <v>832</v>
      </c>
      <c r="C712" s="23"/>
      <c r="D712" s="79"/>
      <c r="E712" s="79">
        <f t="shared" si="25"/>
        <v>0</v>
      </c>
      <c r="F712" s="87"/>
    </row>
    <row r="713" spans="1:6" ht="24" hidden="1" customHeight="1">
      <c r="A713" s="31">
        <v>2101001</v>
      </c>
      <c r="B713" s="45" t="s">
        <v>19</v>
      </c>
      <c r="C713" s="24"/>
      <c r="D713" s="116"/>
      <c r="E713" s="116">
        <f t="shared" si="25"/>
        <v>0</v>
      </c>
      <c r="F713" s="117" t="e">
        <f t="shared" si="26"/>
        <v>#DIV/0!</v>
      </c>
    </row>
    <row r="714" spans="1:6" ht="24" hidden="1" customHeight="1">
      <c r="A714" s="31">
        <v>2101002</v>
      </c>
      <c r="B714" s="45" t="s">
        <v>20</v>
      </c>
      <c r="C714" s="24"/>
      <c r="D714" s="116"/>
      <c r="E714" s="116">
        <f t="shared" si="25"/>
        <v>0</v>
      </c>
      <c r="F714" s="117" t="e">
        <f t="shared" si="26"/>
        <v>#DIV/0!</v>
      </c>
    </row>
    <row r="715" spans="1:6" ht="24" hidden="1" customHeight="1">
      <c r="A715" s="31">
        <v>2101003</v>
      </c>
      <c r="B715" s="45" t="s">
        <v>21</v>
      </c>
      <c r="C715" s="24"/>
      <c r="D715" s="116"/>
      <c r="E715" s="116">
        <f t="shared" si="25"/>
        <v>0</v>
      </c>
      <c r="F715" s="117"/>
    </row>
    <row r="716" spans="1:6" ht="24" hidden="1" customHeight="1">
      <c r="A716" s="31">
        <v>2101012</v>
      </c>
      <c r="B716" s="45" t="s">
        <v>382</v>
      </c>
      <c r="C716" s="24"/>
      <c r="D716" s="116"/>
      <c r="E716" s="116">
        <f t="shared" si="25"/>
        <v>0</v>
      </c>
      <c r="F716" s="117" t="e">
        <f t="shared" si="26"/>
        <v>#DIV/0!</v>
      </c>
    </row>
    <row r="717" spans="1:6" ht="24" hidden="1" customHeight="1">
      <c r="A717" s="31">
        <v>2101014</v>
      </c>
      <c r="B717" s="45" t="s">
        <v>383</v>
      </c>
      <c r="C717" s="24"/>
      <c r="D717" s="116"/>
      <c r="E717" s="116">
        <f t="shared" si="25"/>
        <v>0</v>
      </c>
      <c r="F717" s="117"/>
    </row>
    <row r="718" spans="1:6" ht="24" hidden="1" customHeight="1">
      <c r="A718" s="31">
        <v>2101015</v>
      </c>
      <c r="B718" s="45" t="s">
        <v>384</v>
      </c>
      <c r="C718" s="24"/>
      <c r="D718" s="116"/>
      <c r="E718" s="116">
        <f t="shared" si="25"/>
        <v>0</v>
      </c>
      <c r="F718" s="117" t="e">
        <f t="shared" si="26"/>
        <v>#DIV/0!</v>
      </c>
    </row>
    <row r="719" spans="1:6" ht="24" hidden="1" customHeight="1">
      <c r="A719" s="31">
        <v>2101016</v>
      </c>
      <c r="B719" s="45" t="s">
        <v>385</v>
      </c>
      <c r="C719" s="24"/>
      <c r="D719" s="116"/>
      <c r="E719" s="116">
        <f t="shared" si="25"/>
        <v>0</v>
      </c>
      <c r="F719" s="117" t="e">
        <f t="shared" si="26"/>
        <v>#DIV/0!</v>
      </c>
    </row>
    <row r="720" spans="1:6" ht="24" hidden="1" customHeight="1">
      <c r="A720" s="31">
        <v>2101050</v>
      </c>
      <c r="B720" s="45" t="s">
        <v>27</v>
      </c>
      <c r="C720" s="24"/>
      <c r="D720" s="116"/>
      <c r="E720" s="116">
        <f t="shared" si="25"/>
        <v>0</v>
      </c>
      <c r="F720" s="117"/>
    </row>
    <row r="721" spans="1:6" ht="24" hidden="1" customHeight="1">
      <c r="A721" s="31">
        <v>2101099</v>
      </c>
      <c r="B721" s="45" t="s">
        <v>386</v>
      </c>
      <c r="C721" s="24"/>
      <c r="D721" s="116"/>
      <c r="E721" s="116">
        <f t="shared" si="25"/>
        <v>0</v>
      </c>
      <c r="F721" s="117" t="e">
        <f t="shared" si="26"/>
        <v>#DIV/0!</v>
      </c>
    </row>
    <row r="722" spans="1:6" s="10" customFormat="1" ht="24" customHeight="1">
      <c r="A722" s="32">
        <v>21011</v>
      </c>
      <c r="B722" s="32" t="s">
        <v>833</v>
      </c>
      <c r="C722" s="132">
        <f>SUM(C723:C726)</f>
        <v>184.453</v>
      </c>
      <c r="D722" s="135">
        <v>197</v>
      </c>
      <c r="E722" s="79">
        <f t="shared" si="25"/>
        <v>12.546999999999997</v>
      </c>
      <c r="F722" s="87">
        <f t="shared" si="26"/>
        <v>6.8022748342396149</v>
      </c>
    </row>
    <row r="723" spans="1:6" ht="24" customHeight="1">
      <c r="A723" s="31">
        <v>2101101</v>
      </c>
      <c r="B723" s="45" t="s">
        <v>387</v>
      </c>
      <c r="C723" s="77">
        <v>42.5762</v>
      </c>
      <c r="D723" s="24">
        <v>46</v>
      </c>
      <c r="E723" s="116">
        <f t="shared" si="25"/>
        <v>3.4238</v>
      </c>
      <c r="F723" s="117">
        <f t="shared" si="26"/>
        <v>8.0415819166576625</v>
      </c>
    </row>
    <row r="724" spans="1:6" ht="24" customHeight="1">
      <c r="A724" s="31">
        <v>2101102</v>
      </c>
      <c r="B724" s="45" t="s">
        <v>388</v>
      </c>
      <c r="C724" s="77">
        <v>141.8768</v>
      </c>
      <c r="D724" s="24">
        <v>151</v>
      </c>
      <c r="E724" s="116">
        <f t="shared" si="25"/>
        <v>9.1231999999999971</v>
      </c>
      <c r="F724" s="117">
        <f t="shared" si="26"/>
        <v>6.4303677556866221</v>
      </c>
    </row>
    <row r="725" spans="1:6" ht="24" hidden="1" customHeight="1">
      <c r="A725" s="31">
        <v>2101103</v>
      </c>
      <c r="B725" s="45" t="s">
        <v>389</v>
      </c>
      <c r="C725" s="24"/>
      <c r="D725" s="116"/>
      <c r="E725" s="116">
        <f t="shared" si="25"/>
        <v>0</v>
      </c>
      <c r="F725" s="117" t="e">
        <f t="shared" si="26"/>
        <v>#DIV/0!</v>
      </c>
    </row>
    <row r="726" spans="1:6" ht="24" hidden="1" customHeight="1">
      <c r="A726" s="31">
        <v>2101199</v>
      </c>
      <c r="B726" s="45" t="s">
        <v>390</v>
      </c>
      <c r="C726" s="24"/>
      <c r="D726" s="116"/>
      <c r="E726" s="116">
        <f t="shared" si="25"/>
        <v>0</v>
      </c>
      <c r="F726" s="117" t="e">
        <f t="shared" si="26"/>
        <v>#DIV/0!</v>
      </c>
    </row>
    <row r="727" spans="1:6" s="10" customFormat="1" ht="25.5" customHeight="1">
      <c r="A727" s="32">
        <v>21012</v>
      </c>
      <c r="B727" s="32" t="s">
        <v>834</v>
      </c>
      <c r="C727" s="23">
        <v>1260.9549999999999</v>
      </c>
      <c r="D727" s="135">
        <v>1004</v>
      </c>
      <c r="E727" s="79">
        <f t="shared" si="25"/>
        <v>-256.95499999999993</v>
      </c>
      <c r="F727" s="87">
        <f t="shared" si="26"/>
        <v>-20.377808882949825</v>
      </c>
    </row>
    <row r="728" spans="1:6" ht="0.75" customHeight="1">
      <c r="A728" s="31">
        <v>2101201</v>
      </c>
      <c r="B728" s="45" t="s">
        <v>1045</v>
      </c>
      <c r="C728" s="24"/>
      <c r="D728" s="24"/>
      <c r="E728" s="116">
        <f t="shared" si="25"/>
        <v>0</v>
      </c>
      <c r="F728" s="117"/>
    </row>
    <row r="729" spans="1:6" ht="32.25" customHeight="1">
      <c r="A729" s="31">
        <v>2101202</v>
      </c>
      <c r="B729" s="45" t="s">
        <v>391</v>
      </c>
      <c r="C729" s="24">
        <v>1260.9549999999999</v>
      </c>
      <c r="D729" s="24">
        <v>1004</v>
      </c>
      <c r="E729" s="116">
        <f t="shared" si="25"/>
        <v>-256.95499999999993</v>
      </c>
      <c r="F729" s="117">
        <f t="shared" si="26"/>
        <v>-20.377808882949825</v>
      </c>
    </row>
    <row r="730" spans="1:6" ht="24" hidden="1" customHeight="1">
      <c r="A730" s="31">
        <v>2101203</v>
      </c>
      <c r="B730" s="45" t="s">
        <v>392</v>
      </c>
      <c r="C730" s="24"/>
      <c r="D730" s="116"/>
      <c r="E730" s="116">
        <f t="shared" si="25"/>
        <v>0</v>
      </c>
      <c r="F730" s="117"/>
    </row>
    <row r="731" spans="1:6" ht="31.5" hidden="1" customHeight="1">
      <c r="A731" s="31">
        <v>2101204</v>
      </c>
      <c r="B731" s="45" t="s">
        <v>393</v>
      </c>
      <c r="C731" s="24"/>
      <c r="D731" s="116"/>
      <c r="E731" s="116">
        <f t="shared" si="25"/>
        <v>0</v>
      </c>
      <c r="F731" s="117"/>
    </row>
    <row r="732" spans="1:6" ht="24" hidden="1" customHeight="1">
      <c r="A732" s="31">
        <v>2101299</v>
      </c>
      <c r="B732" s="45" t="s">
        <v>394</v>
      </c>
      <c r="C732" s="24"/>
      <c r="D732" s="116"/>
      <c r="E732" s="116">
        <f t="shared" si="25"/>
        <v>0</v>
      </c>
      <c r="F732" s="117"/>
    </row>
    <row r="733" spans="1:6" s="10" customFormat="1" ht="24" customHeight="1">
      <c r="A733" s="32">
        <v>21013</v>
      </c>
      <c r="B733" s="32" t="s">
        <v>835</v>
      </c>
      <c r="C733" s="132">
        <f>SUM(C734:C736)</f>
        <v>90.148499999999999</v>
      </c>
      <c r="D733" s="135">
        <v>4</v>
      </c>
      <c r="E733" s="79">
        <f t="shared" si="25"/>
        <v>-86.148499999999999</v>
      </c>
      <c r="F733" s="87">
        <f t="shared" si="26"/>
        <v>-95.562876808821002</v>
      </c>
    </row>
    <row r="734" spans="1:6" ht="24" customHeight="1">
      <c r="A734" s="31">
        <v>2101301</v>
      </c>
      <c r="B734" s="45" t="s">
        <v>717</v>
      </c>
      <c r="C734" s="77">
        <v>51.5745</v>
      </c>
      <c r="D734" s="24">
        <v>4</v>
      </c>
      <c r="E734" s="116">
        <f t="shared" si="25"/>
        <v>-47.5745</v>
      </c>
      <c r="F734" s="117">
        <f t="shared" si="26"/>
        <v>-92.244229221805355</v>
      </c>
    </row>
    <row r="735" spans="1:6" ht="24" hidden="1" customHeight="1">
      <c r="A735" s="31">
        <v>2101302</v>
      </c>
      <c r="B735" s="45" t="s">
        <v>718</v>
      </c>
      <c r="C735" s="77"/>
      <c r="D735" s="116"/>
      <c r="E735" s="116">
        <f t="shared" si="25"/>
        <v>0</v>
      </c>
      <c r="F735" s="117" t="e">
        <f t="shared" si="26"/>
        <v>#DIV/0!</v>
      </c>
    </row>
    <row r="736" spans="1:6" ht="24" customHeight="1">
      <c r="A736" s="31">
        <v>2101399</v>
      </c>
      <c r="B736" s="45" t="s">
        <v>719</v>
      </c>
      <c r="C736" s="77">
        <v>38.573999999999998</v>
      </c>
      <c r="D736" s="116"/>
      <c r="E736" s="116">
        <f t="shared" si="25"/>
        <v>-38.573999999999998</v>
      </c>
      <c r="F736" s="117">
        <f t="shared" si="26"/>
        <v>-100</v>
      </c>
    </row>
    <row r="737" spans="1:6" s="10" customFormat="1" ht="24" customHeight="1">
      <c r="A737" s="32">
        <v>21014</v>
      </c>
      <c r="B737" s="32" t="s">
        <v>836</v>
      </c>
      <c r="C737" s="132">
        <f>SUM(C738:C739)</f>
        <v>0.56669999999999998</v>
      </c>
      <c r="D737" s="79"/>
      <c r="E737" s="79">
        <f t="shared" si="25"/>
        <v>-0.56669999999999998</v>
      </c>
      <c r="F737" s="87">
        <f t="shared" si="26"/>
        <v>-100</v>
      </c>
    </row>
    <row r="738" spans="1:6" ht="24" customHeight="1">
      <c r="A738" s="31">
        <v>2101401</v>
      </c>
      <c r="B738" s="45" t="s">
        <v>720</v>
      </c>
      <c r="C738" s="77">
        <v>0.56669999999999998</v>
      </c>
      <c r="D738" s="116"/>
      <c r="E738" s="116">
        <f t="shared" si="25"/>
        <v>-0.56669999999999998</v>
      </c>
      <c r="F738" s="117">
        <f t="shared" si="26"/>
        <v>-100</v>
      </c>
    </row>
    <row r="739" spans="1:6" ht="24" hidden="1" customHeight="1">
      <c r="A739" s="31">
        <v>2101499</v>
      </c>
      <c r="B739" s="45" t="s">
        <v>721</v>
      </c>
      <c r="C739" s="24"/>
      <c r="D739" s="116"/>
      <c r="E739" s="116">
        <f t="shared" si="25"/>
        <v>0</v>
      </c>
      <c r="F739" s="117"/>
    </row>
    <row r="740" spans="1:6" s="10" customFormat="1" ht="24" customHeight="1">
      <c r="A740" s="32">
        <v>21099</v>
      </c>
      <c r="B740" s="32" t="s">
        <v>837</v>
      </c>
      <c r="C740" s="23"/>
      <c r="D740" s="79"/>
      <c r="E740" s="79">
        <f t="shared" si="25"/>
        <v>0</v>
      </c>
      <c r="F740" s="87"/>
    </row>
    <row r="741" spans="1:6" ht="24" hidden="1" customHeight="1">
      <c r="A741" s="31">
        <v>2109901</v>
      </c>
      <c r="B741" s="45" t="s">
        <v>395</v>
      </c>
      <c r="C741" s="24"/>
      <c r="D741" s="116"/>
      <c r="E741" s="116">
        <f t="shared" si="25"/>
        <v>0</v>
      </c>
      <c r="F741" s="117" t="e">
        <f t="shared" si="26"/>
        <v>#DIV/0!</v>
      </c>
    </row>
    <row r="742" spans="1:6" s="10" customFormat="1" ht="24" customHeight="1">
      <c r="A742" s="32">
        <v>211</v>
      </c>
      <c r="B742" s="32" t="s">
        <v>396</v>
      </c>
      <c r="C742" s="23">
        <v>34.730000000000004</v>
      </c>
      <c r="D742" s="79"/>
      <c r="E742" s="79">
        <f t="shared" si="25"/>
        <v>-34.730000000000004</v>
      </c>
      <c r="F742" s="87">
        <f t="shared" si="26"/>
        <v>-100</v>
      </c>
    </row>
    <row r="743" spans="1:6" s="10" customFormat="1" ht="24" customHeight="1">
      <c r="A743" s="32">
        <v>21101</v>
      </c>
      <c r="B743" s="32" t="s">
        <v>838</v>
      </c>
      <c r="C743" s="23"/>
      <c r="D743" s="79"/>
      <c r="E743" s="79">
        <f t="shared" si="25"/>
        <v>0</v>
      </c>
      <c r="F743" s="87"/>
    </row>
    <row r="744" spans="1:6" ht="24" hidden="1" customHeight="1">
      <c r="A744" s="31">
        <v>2110101</v>
      </c>
      <c r="B744" s="45" t="s">
        <v>19</v>
      </c>
      <c r="C744" s="24"/>
      <c r="D744" s="116"/>
      <c r="E744" s="116">
        <f t="shared" si="25"/>
        <v>0</v>
      </c>
      <c r="F744" s="117" t="e">
        <f t="shared" si="26"/>
        <v>#DIV/0!</v>
      </c>
    </row>
    <row r="745" spans="1:6" ht="24" hidden="1" customHeight="1">
      <c r="A745" s="31">
        <v>2110102</v>
      </c>
      <c r="B745" s="45" t="s">
        <v>20</v>
      </c>
      <c r="C745" s="24"/>
      <c r="D745" s="116"/>
      <c r="E745" s="116">
        <f t="shared" si="25"/>
        <v>0</v>
      </c>
      <c r="F745" s="117" t="e">
        <f t="shared" si="26"/>
        <v>#DIV/0!</v>
      </c>
    </row>
    <row r="746" spans="1:6" ht="24" hidden="1" customHeight="1">
      <c r="A746" s="31">
        <v>2110103</v>
      </c>
      <c r="B746" s="45" t="s">
        <v>21</v>
      </c>
      <c r="C746" s="24"/>
      <c r="D746" s="116"/>
      <c r="E746" s="116">
        <f t="shared" si="25"/>
        <v>0</v>
      </c>
      <c r="F746" s="117" t="e">
        <f t="shared" si="26"/>
        <v>#DIV/0!</v>
      </c>
    </row>
    <row r="747" spans="1:6" ht="24" hidden="1" customHeight="1">
      <c r="A747" s="31">
        <v>2110104</v>
      </c>
      <c r="B747" s="45" t="s">
        <v>397</v>
      </c>
      <c r="C747" s="24"/>
      <c r="D747" s="116"/>
      <c r="E747" s="116">
        <f t="shared" si="25"/>
        <v>0</v>
      </c>
      <c r="F747" s="117" t="e">
        <f t="shared" si="26"/>
        <v>#DIV/0!</v>
      </c>
    </row>
    <row r="748" spans="1:6" ht="24" hidden="1" customHeight="1">
      <c r="A748" s="31">
        <v>2110105</v>
      </c>
      <c r="B748" s="45" t="s">
        <v>398</v>
      </c>
      <c r="C748" s="24"/>
      <c r="D748" s="116"/>
      <c r="E748" s="116">
        <f t="shared" si="25"/>
        <v>0</v>
      </c>
      <c r="F748" s="117"/>
    </row>
    <row r="749" spans="1:6" ht="24" hidden="1" customHeight="1">
      <c r="A749" s="31">
        <v>2110106</v>
      </c>
      <c r="B749" s="45" t="s">
        <v>399</v>
      </c>
      <c r="C749" s="24"/>
      <c r="D749" s="116"/>
      <c r="E749" s="116">
        <f t="shared" si="25"/>
        <v>0</v>
      </c>
      <c r="F749" s="117"/>
    </row>
    <row r="750" spans="1:6" ht="24" hidden="1" customHeight="1">
      <c r="A750" s="31">
        <v>2110107</v>
      </c>
      <c r="B750" s="45" t="s">
        <v>400</v>
      </c>
      <c r="C750" s="24"/>
      <c r="D750" s="116"/>
      <c r="E750" s="116">
        <f t="shared" si="25"/>
        <v>0</v>
      </c>
      <c r="F750" s="117"/>
    </row>
    <row r="751" spans="1:6" ht="24" hidden="1" customHeight="1">
      <c r="A751" s="31">
        <v>2110199</v>
      </c>
      <c r="B751" s="45" t="s">
        <v>839</v>
      </c>
      <c r="C751" s="24"/>
      <c r="D751" s="116"/>
      <c r="E751" s="116">
        <f t="shared" si="25"/>
        <v>0</v>
      </c>
      <c r="F751" s="117" t="e">
        <f t="shared" si="26"/>
        <v>#DIV/0!</v>
      </c>
    </row>
    <row r="752" spans="1:6" s="10" customFormat="1" ht="24" customHeight="1">
      <c r="A752" s="32">
        <v>21102</v>
      </c>
      <c r="B752" s="32" t="s">
        <v>840</v>
      </c>
      <c r="C752" s="23"/>
      <c r="D752" s="79"/>
      <c r="E752" s="79">
        <f t="shared" si="25"/>
        <v>0</v>
      </c>
      <c r="F752" s="87"/>
    </row>
    <row r="753" spans="1:6" ht="24" hidden="1" customHeight="1">
      <c r="A753" s="31">
        <v>2110203</v>
      </c>
      <c r="B753" s="45" t="s">
        <v>841</v>
      </c>
      <c r="C753" s="24"/>
      <c r="D753" s="116"/>
      <c r="E753" s="116">
        <f t="shared" si="25"/>
        <v>0</v>
      </c>
      <c r="F753" s="117"/>
    </row>
    <row r="754" spans="1:6" ht="24" hidden="1" customHeight="1">
      <c r="A754" s="31">
        <v>2110204</v>
      </c>
      <c r="B754" s="45" t="s">
        <v>401</v>
      </c>
      <c r="C754" s="24"/>
      <c r="D754" s="116"/>
      <c r="E754" s="116">
        <f t="shared" si="25"/>
        <v>0</v>
      </c>
      <c r="F754" s="117"/>
    </row>
    <row r="755" spans="1:6" ht="24" hidden="1" customHeight="1">
      <c r="A755" s="31">
        <v>2110299</v>
      </c>
      <c r="B755" s="45" t="s">
        <v>402</v>
      </c>
      <c r="C755" s="24"/>
      <c r="D755" s="116"/>
      <c r="E755" s="116">
        <f t="shared" si="25"/>
        <v>0</v>
      </c>
      <c r="F755" s="117" t="e">
        <f t="shared" si="26"/>
        <v>#DIV/0!</v>
      </c>
    </row>
    <row r="756" spans="1:6" s="10" customFormat="1" ht="24" customHeight="1">
      <c r="A756" s="32">
        <v>21103</v>
      </c>
      <c r="B756" s="32" t="s">
        <v>842</v>
      </c>
      <c r="C756" s="132">
        <f>SUM(C757:C764)</f>
        <v>33.770000000000003</v>
      </c>
      <c r="D756" s="79"/>
      <c r="E756" s="79">
        <f t="shared" si="25"/>
        <v>-33.770000000000003</v>
      </c>
      <c r="F756" s="87">
        <f t="shared" si="26"/>
        <v>-100</v>
      </c>
    </row>
    <row r="757" spans="1:6" ht="24" hidden="1" customHeight="1">
      <c r="A757" s="31">
        <v>2110301</v>
      </c>
      <c r="B757" s="45" t="s">
        <v>403</v>
      </c>
      <c r="C757" s="77"/>
      <c r="D757" s="116"/>
      <c r="E757" s="116">
        <f t="shared" si="25"/>
        <v>0</v>
      </c>
      <c r="F757" s="117" t="e">
        <f t="shared" si="26"/>
        <v>#DIV/0!</v>
      </c>
    </row>
    <row r="758" spans="1:6" ht="24" hidden="1" customHeight="1">
      <c r="A758" s="31">
        <v>2110302</v>
      </c>
      <c r="B758" s="45" t="s">
        <v>404</v>
      </c>
      <c r="C758" s="77"/>
      <c r="D758" s="116"/>
      <c r="E758" s="116">
        <f t="shared" si="25"/>
        <v>0</v>
      </c>
      <c r="F758" s="117" t="e">
        <f t="shared" si="26"/>
        <v>#DIV/0!</v>
      </c>
    </row>
    <row r="759" spans="1:6" ht="24" hidden="1" customHeight="1">
      <c r="A759" s="31">
        <v>2110303</v>
      </c>
      <c r="B759" s="45" t="s">
        <v>405</v>
      </c>
      <c r="C759" s="77"/>
      <c r="D759" s="116"/>
      <c r="E759" s="116">
        <f t="shared" si="25"/>
        <v>0</v>
      </c>
      <c r="F759" s="117"/>
    </row>
    <row r="760" spans="1:6" ht="24" hidden="1" customHeight="1">
      <c r="A760" s="31">
        <v>2110304</v>
      </c>
      <c r="B760" s="45" t="s">
        <v>406</v>
      </c>
      <c r="C760" s="77"/>
      <c r="D760" s="116"/>
      <c r="E760" s="116">
        <f t="shared" si="25"/>
        <v>0</v>
      </c>
      <c r="F760" s="117" t="e">
        <f t="shared" si="26"/>
        <v>#DIV/0!</v>
      </c>
    </row>
    <row r="761" spans="1:6" ht="24" hidden="1" customHeight="1">
      <c r="A761" s="31">
        <v>2110305</v>
      </c>
      <c r="B761" s="45" t="s">
        <v>407</v>
      </c>
      <c r="C761" s="77"/>
      <c r="D761" s="116"/>
      <c r="E761" s="116">
        <f t="shared" si="25"/>
        <v>0</v>
      </c>
      <c r="F761" s="117"/>
    </row>
    <row r="762" spans="1:6" ht="24" hidden="1" customHeight="1">
      <c r="A762" s="31">
        <v>2110306</v>
      </c>
      <c r="B762" s="45" t="s">
        <v>408</v>
      </c>
      <c r="C762" s="77"/>
      <c r="D762" s="116"/>
      <c r="E762" s="116">
        <f t="shared" si="25"/>
        <v>0</v>
      </c>
      <c r="F762" s="117"/>
    </row>
    <row r="763" spans="1:6" ht="24" customHeight="1">
      <c r="A763" s="31">
        <v>2110399</v>
      </c>
      <c r="B763" s="45" t="s">
        <v>409</v>
      </c>
      <c r="C763" s="77">
        <v>33.770000000000003</v>
      </c>
      <c r="D763" s="116"/>
      <c r="E763" s="116">
        <f t="shared" si="25"/>
        <v>-33.770000000000003</v>
      </c>
      <c r="F763" s="117">
        <f t="shared" si="26"/>
        <v>-100</v>
      </c>
    </row>
    <row r="764" spans="1:6" s="10" customFormat="1" ht="24" customHeight="1">
      <c r="A764" s="32">
        <v>21104</v>
      </c>
      <c r="B764" s="32" t="s">
        <v>843</v>
      </c>
      <c r="C764" s="77"/>
      <c r="D764" s="79"/>
      <c r="E764" s="79">
        <f t="shared" si="25"/>
        <v>0</v>
      </c>
      <c r="F764" s="87"/>
    </row>
    <row r="765" spans="1:6" ht="24" hidden="1" customHeight="1">
      <c r="A765" s="31">
        <v>2110401</v>
      </c>
      <c r="B765" s="45" t="s">
        <v>410</v>
      </c>
      <c r="C765" s="24"/>
      <c r="D765" s="116"/>
      <c r="E765" s="116">
        <f t="shared" si="25"/>
        <v>0</v>
      </c>
      <c r="F765" s="117"/>
    </row>
    <row r="766" spans="1:6" ht="24" hidden="1" customHeight="1">
      <c r="A766" s="31">
        <v>2110402</v>
      </c>
      <c r="B766" s="45" t="s">
        <v>411</v>
      </c>
      <c r="C766" s="24"/>
      <c r="D766" s="116"/>
      <c r="E766" s="116">
        <f t="shared" si="25"/>
        <v>0</v>
      </c>
      <c r="F766" s="117" t="e">
        <f t="shared" si="26"/>
        <v>#DIV/0!</v>
      </c>
    </row>
    <row r="767" spans="1:6" ht="24" hidden="1" customHeight="1">
      <c r="A767" s="31">
        <v>2110403</v>
      </c>
      <c r="B767" s="45" t="s">
        <v>412</v>
      </c>
      <c r="C767" s="24"/>
      <c r="D767" s="116"/>
      <c r="E767" s="116">
        <f t="shared" si="25"/>
        <v>0</v>
      </c>
      <c r="F767" s="117"/>
    </row>
    <row r="768" spans="1:6" ht="24" hidden="1" customHeight="1">
      <c r="A768" s="31">
        <v>2110404</v>
      </c>
      <c r="B768" s="45" t="s">
        <v>413</v>
      </c>
      <c r="C768" s="24"/>
      <c r="D768" s="116"/>
      <c r="E768" s="116">
        <f t="shared" si="25"/>
        <v>0</v>
      </c>
      <c r="F768" s="117"/>
    </row>
    <row r="769" spans="1:6" ht="24" hidden="1" customHeight="1">
      <c r="A769" s="31">
        <v>2110499</v>
      </c>
      <c r="B769" s="45" t="s">
        <v>414</v>
      </c>
      <c r="C769" s="24"/>
      <c r="D769" s="116"/>
      <c r="E769" s="116">
        <f t="shared" si="25"/>
        <v>0</v>
      </c>
      <c r="F769" s="117"/>
    </row>
    <row r="770" spans="1:6" s="10" customFormat="1" ht="24" customHeight="1">
      <c r="A770" s="32">
        <v>21105</v>
      </c>
      <c r="B770" s="32" t="s">
        <v>844</v>
      </c>
      <c r="C770" s="23"/>
      <c r="D770" s="79"/>
      <c r="E770" s="79">
        <f t="shared" si="25"/>
        <v>0</v>
      </c>
      <c r="F770" s="87"/>
    </row>
    <row r="771" spans="1:6" ht="24" hidden="1" customHeight="1">
      <c r="A771" s="31">
        <v>2110501</v>
      </c>
      <c r="B771" s="45" t="s">
        <v>415</v>
      </c>
      <c r="C771" s="24"/>
      <c r="D771" s="116"/>
      <c r="E771" s="116">
        <f t="shared" si="25"/>
        <v>0</v>
      </c>
      <c r="F771" s="117"/>
    </row>
    <row r="772" spans="1:6" ht="24" hidden="1" customHeight="1">
      <c r="A772" s="31">
        <v>2110502</v>
      </c>
      <c r="B772" s="45" t="s">
        <v>416</v>
      </c>
      <c r="C772" s="24"/>
      <c r="D772" s="116"/>
      <c r="E772" s="116">
        <f t="shared" si="25"/>
        <v>0</v>
      </c>
      <c r="F772" s="117"/>
    </row>
    <row r="773" spans="1:6" ht="24" hidden="1" customHeight="1">
      <c r="A773" s="31">
        <v>2110503</v>
      </c>
      <c r="B773" s="45" t="s">
        <v>417</v>
      </c>
      <c r="C773" s="24"/>
      <c r="D773" s="116"/>
      <c r="E773" s="116">
        <f t="shared" si="25"/>
        <v>0</v>
      </c>
      <c r="F773" s="117"/>
    </row>
    <row r="774" spans="1:6" ht="24" hidden="1" customHeight="1">
      <c r="A774" s="31">
        <v>2110506</v>
      </c>
      <c r="B774" s="45" t="s">
        <v>418</v>
      </c>
      <c r="C774" s="24"/>
      <c r="D774" s="116"/>
      <c r="E774" s="116">
        <f t="shared" ref="E774:E837" si="27">D774-C774</f>
        <v>0</v>
      </c>
      <c r="F774" s="117"/>
    </row>
    <row r="775" spans="1:6" ht="24" hidden="1" customHeight="1">
      <c r="A775" s="31">
        <v>2110599</v>
      </c>
      <c r="B775" s="45" t="s">
        <v>419</v>
      </c>
      <c r="C775" s="24"/>
      <c r="D775" s="116"/>
      <c r="E775" s="116">
        <f t="shared" si="27"/>
        <v>0</v>
      </c>
      <c r="F775" s="117"/>
    </row>
    <row r="776" spans="1:6" s="10" customFormat="1" ht="24" customHeight="1">
      <c r="A776" s="32">
        <v>21110</v>
      </c>
      <c r="B776" s="32" t="s">
        <v>845</v>
      </c>
      <c r="C776" s="23"/>
      <c r="D776" s="79"/>
      <c r="E776" s="79">
        <f t="shared" si="27"/>
        <v>0</v>
      </c>
      <c r="F776" s="87"/>
    </row>
    <row r="777" spans="1:6" ht="24" hidden="1" customHeight="1">
      <c r="A777" s="31">
        <v>2111001</v>
      </c>
      <c r="B777" s="45" t="s">
        <v>420</v>
      </c>
      <c r="C777" s="24"/>
      <c r="D777" s="116"/>
      <c r="E777" s="116">
        <f t="shared" si="27"/>
        <v>0</v>
      </c>
      <c r="F777" s="117" t="e">
        <f t="shared" ref="F777:F837" si="28">E777/C777*100</f>
        <v>#DIV/0!</v>
      </c>
    </row>
    <row r="778" spans="1:6" s="10" customFormat="1" ht="24" customHeight="1">
      <c r="A778" s="32">
        <v>21111</v>
      </c>
      <c r="B778" s="32" t="s">
        <v>846</v>
      </c>
      <c r="C778" s="132">
        <f>SUM(C779:C783)</f>
        <v>0.96</v>
      </c>
      <c r="D778" s="79"/>
      <c r="E778" s="79">
        <f t="shared" si="27"/>
        <v>-0.96</v>
      </c>
      <c r="F778" s="87">
        <f t="shared" si="28"/>
        <v>-100</v>
      </c>
    </row>
    <row r="779" spans="1:6" ht="24" hidden="1" customHeight="1">
      <c r="A779" s="31">
        <v>2111101</v>
      </c>
      <c r="B779" s="45" t="s">
        <v>421</v>
      </c>
      <c r="C779" s="77"/>
      <c r="D779" s="116"/>
      <c r="E779" s="116">
        <f t="shared" si="27"/>
        <v>0</v>
      </c>
      <c r="F779" s="117" t="e">
        <f t="shared" si="28"/>
        <v>#DIV/0!</v>
      </c>
    </row>
    <row r="780" spans="1:6" ht="24" hidden="1" customHeight="1">
      <c r="A780" s="31">
        <v>2111102</v>
      </c>
      <c r="B780" s="45" t="s">
        <v>422</v>
      </c>
      <c r="C780" s="77"/>
      <c r="D780" s="116"/>
      <c r="E780" s="116">
        <f t="shared" si="27"/>
        <v>0</v>
      </c>
      <c r="F780" s="117" t="e">
        <f t="shared" si="28"/>
        <v>#DIV/0!</v>
      </c>
    </row>
    <row r="781" spans="1:6" ht="24" hidden="1" customHeight="1">
      <c r="A781" s="31">
        <v>2111103</v>
      </c>
      <c r="B781" s="45" t="s">
        <v>423</v>
      </c>
      <c r="C781" s="77"/>
      <c r="D781" s="116"/>
      <c r="E781" s="116">
        <f t="shared" si="27"/>
        <v>0</v>
      </c>
      <c r="F781" s="117" t="e">
        <f t="shared" si="28"/>
        <v>#DIV/0!</v>
      </c>
    </row>
    <row r="782" spans="1:6" ht="24" hidden="1" customHeight="1">
      <c r="A782" s="31">
        <v>2111104</v>
      </c>
      <c r="B782" s="45" t="s">
        <v>424</v>
      </c>
      <c r="C782" s="77"/>
      <c r="D782" s="116"/>
      <c r="E782" s="116">
        <f t="shared" si="27"/>
        <v>0</v>
      </c>
      <c r="F782" s="117" t="e">
        <f t="shared" si="28"/>
        <v>#DIV/0!</v>
      </c>
    </row>
    <row r="783" spans="1:6" ht="24" customHeight="1">
      <c r="A783" s="31">
        <v>2111199</v>
      </c>
      <c r="B783" s="45" t="s">
        <v>425</v>
      </c>
      <c r="C783" s="77">
        <v>0.96</v>
      </c>
      <c r="D783" s="116"/>
      <c r="E783" s="116">
        <f t="shared" si="27"/>
        <v>-0.96</v>
      </c>
      <c r="F783" s="117">
        <f t="shared" si="28"/>
        <v>-100</v>
      </c>
    </row>
    <row r="784" spans="1:6" s="10" customFormat="1" ht="24" customHeight="1">
      <c r="A784" s="32">
        <v>21112</v>
      </c>
      <c r="B784" s="32" t="s">
        <v>847</v>
      </c>
      <c r="C784" s="23"/>
      <c r="D784" s="79"/>
      <c r="E784" s="79">
        <f t="shared" si="27"/>
        <v>0</v>
      </c>
      <c r="F784" s="87"/>
    </row>
    <row r="785" spans="1:6" ht="24" hidden="1" customHeight="1">
      <c r="A785" s="31">
        <v>2111201</v>
      </c>
      <c r="B785" s="45" t="s">
        <v>426</v>
      </c>
      <c r="C785" s="24"/>
      <c r="D785" s="116"/>
      <c r="E785" s="116">
        <f t="shared" si="27"/>
        <v>0</v>
      </c>
      <c r="F785" s="117"/>
    </row>
    <row r="786" spans="1:6" s="10" customFormat="1" ht="24" customHeight="1">
      <c r="A786" s="32">
        <v>21113</v>
      </c>
      <c r="B786" s="32" t="s">
        <v>848</v>
      </c>
      <c r="C786" s="23"/>
      <c r="D786" s="79"/>
      <c r="E786" s="79">
        <f t="shared" si="27"/>
        <v>0</v>
      </c>
      <c r="F786" s="87"/>
    </row>
    <row r="787" spans="1:6" ht="24" hidden="1" customHeight="1">
      <c r="A787" s="31">
        <v>2111301</v>
      </c>
      <c r="B787" s="45" t="s">
        <v>427</v>
      </c>
      <c r="C787" s="24"/>
      <c r="D787" s="116"/>
      <c r="E787" s="116">
        <f t="shared" si="27"/>
        <v>0</v>
      </c>
      <c r="F787" s="117"/>
    </row>
    <row r="788" spans="1:6" s="10" customFormat="1" ht="24" customHeight="1">
      <c r="A788" s="32">
        <v>21199</v>
      </c>
      <c r="B788" s="32" t="s">
        <v>849</v>
      </c>
      <c r="C788" s="23"/>
      <c r="D788" s="79"/>
      <c r="E788" s="79">
        <f t="shared" si="27"/>
        <v>0</v>
      </c>
      <c r="F788" s="87"/>
    </row>
    <row r="789" spans="1:6" ht="24" hidden="1" customHeight="1">
      <c r="A789" s="31">
        <v>2119901</v>
      </c>
      <c r="B789" s="45" t="s">
        <v>428</v>
      </c>
      <c r="C789" s="24"/>
      <c r="D789" s="116"/>
      <c r="E789" s="116">
        <f t="shared" si="27"/>
        <v>0</v>
      </c>
      <c r="F789" s="117" t="e">
        <f t="shared" si="28"/>
        <v>#DIV/0!</v>
      </c>
    </row>
    <row r="790" spans="1:6" s="10" customFormat="1" ht="24" customHeight="1">
      <c r="A790" s="32">
        <v>212</v>
      </c>
      <c r="B790" s="32" t="s">
        <v>850</v>
      </c>
      <c r="C790" s="132">
        <v>552.13220000000001</v>
      </c>
      <c r="D790" s="79">
        <v>181</v>
      </c>
      <c r="E790" s="79">
        <f t="shared" si="27"/>
        <v>-371.13220000000001</v>
      </c>
      <c r="F790" s="87">
        <f t="shared" si="28"/>
        <v>-67.217995979948284</v>
      </c>
    </row>
    <row r="791" spans="1:6" s="10" customFormat="1" ht="24" customHeight="1">
      <c r="A791" s="32">
        <v>21201</v>
      </c>
      <c r="B791" s="32" t="s">
        <v>851</v>
      </c>
      <c r="C791" s="132">
        <v>4</v>
      </c>
      <c r="D791" s="79"/>
      <c r="E791" s="79">
        <f t="shared" si="27"/>
        <v>-4</v>
      </c>
      <c r="F791" s="87">
        <f t="shared" si="28"/>
        <v>-100</v>
      </c>
    </row>
    <row r="792" spans="1:6" ht="24" hidden="1" customHeight="1">
      <c r="A792" s="31">
        <v>2120101</v>
      </c>
      <c r="B792" s="45" t="s">
        <v>19</v>
      </c>
      <c r="C792" s="77"/>
      <c r="D792" s="116"/>
      <c r="E792" s="116">
        <f t="shared" si="27"/>
        <v>0</v>
      </c>
      <c r="F792" s="117" t="e">
        <f t="shared" si="28"/>
        <v>#DIV/0!</v>
      </c>
    </row>
    <row r="793" spans="1:6" ht="24" hidden="1" customHeight="1">
      <c r="A793" s="31">
        <v>2120102</v>
      </c>
      <c r="B793" s="45" t="s">
        <v>20</v>
      </c>
      <c r="C793" s="77"/>
      <c r="D793" s="116"/>
      <c r="E793" s="116">
        <f t="shared" si="27"/>
        <v>0</v>
      </c>
      <c r="F793" s="117" t="e">
        <f t="shared" si="28"/>
        <v>#DIV/0!</v>
      </c>
    </row>
    <row r="794" spans="1:6" ht="24" hidden="1" customHeight="1">
      <c r="A794" s="31">
        <v>2120103</v>
      </c>
      <c r="B794" s="45" t="s">
        <v>21</v>
      </c>
      <c r="C794" s="77"/>
      <c r="D794" s="116"/>
      <c r="E794" s="116">
        <f t="shared" si="27"/>
        <v>0</v>
      </c>
      <c r="F794" s="117" t="e">
        <f t="shared" si="28"/>
        <v>#DIV/0!</v>
      </c>
    </row>
    <row r="795" spans="1:6" ht="24" hidden="1" customHeight="1">
      <c r="A795" s="31">
        <v>2120104</v>
      </c>
      <c r="B795" s="45" t="s">
        <v>429</v>
      </c>
      <c r="C795" s="77"/>
      <c r="D795" s="116"/>
      <c r="E795" s="116">
        <f t="shared" si="27"/>
        <v>0</v>
      </c>
      <c r="F795" s="117" t="e">
        <f t="shared" si="28"/>
        <v>#DIV/0!</v>
      </c>
    </row>
    <row r="796" spans="1:6" ht="24" hidden="1" customHeight="1">
      <c r="A796" s="31">
        <v>2120105</v>
      </c>
      <c r="B796" s="45" t="s">
        <v>430</v>
      </c>
      <c r="C796" s="77"/>
      <c r="D796" s="116"/>
      <c r="E796" s="116">
        <f t="shared" si="27"/>
        <v>0</v>
      </c>
      <c r="F796" s="117"/>
    </row>
    <row r="797" spans="1:6" ht="24" hidden="1" customHeight="1">
      <c r="A797" s="31">
        <v>2120106</v>
      </c>
      <c r="B797" s="45" t="s">
        <v>431</v>
      </c>
      <c r="C797" s="77"/>
      <c r="D797" s="116"/>
      <c r="E797" s="116">
        <f t="shared" si="27"/>
        <v>0</v>
      </c>
      <c r="F797" s="117" t="e">
        <f t="shared" si="28"/>
        <v>#DIV/0!</v>
      </c>
    </row>
    <row r="798" spans="1:6" ht="24" hidden="1" customHeight="1">
      <c r="A798" s="31">
        <v>2120107</v>
      </c>
      <c r="B798" s="45" t="s">
        <v>432</v>
      </c>
      <c r="C798" s="77"/>
      <c r="D798" s="116"/>
      <c r="E798" s="116">
        <f t="shared" si="27"/>
        <v>0</v>
      </c>
      <c r="F798" s="117"/>
    </row>
    <row r="799" spans="1:6" ht="24" hidden="1" customHeight="1">
      <c r="A799" s="31">
        <v>2120108</v>
      </c>
      <c r="B799" s="45" t="s">
        <v>433</v>
      </c>
      <c r="C799" s="77"/>
      <c r="D799" s="116"/>
      <c r="E799" s="116">
        <f t="shared" si="27"/>
        <v>0</v>
      </c>
      <c r="F799" s="117"/>
    </row>
    <row r="800" spans="1:6" ht="24" hidden="1" customHeight="1">
      <c r="A800" s="31">
        <v>2120109</v>
      </c>
      <c r="B800" s="45" t="s">
        <v>434</v>
      </c>
      <c r="C800" s="77"/>
      <c r="D800" s="116"/>
      <c r="E800" s="116">
        <f t="shared" si="27"/>
        <v>0</v>
      </c>
      <c r="F800" s="117"/>
    </row>
    <row r="801" spans="1:6" ht="24" hidden="1" customHeight="1">
      <c r="A801" s="31">
        <v>2120110</v>
      </c>
      <c r="B801" s="45" t="s">
        <v>435</v>
      </c>
      <c r="C801" s="77"/>
      <c r="D801" s="116"/>
      <c r="E801" s="116">
        <f t="shared" si="27"/>
        <v>0</v>
      </c>
      <c r="F801" s="117"/>
    </row>
    <row r="802" spans="1:6" ht="24" customHeight="1">
      <c r="A802" s="31">
        <v>2120199</v>
      </c>
      <c r="B802" s="45" t="s">
        <v>436</v>
      </c>
      <c r="C802" s="77">
        <v>4</v>
      </c>
      <c r="D802" s="116"/>
      <c r="E802" s="116">
        <f t="shared" si="27"/>
        <v>-4</v>
      </c>
      <c r="F802" s="117">
        <f t="shared" si="28"/>
        <v>-100</v>
      </c>
    </row>
    <row r="803" spans="1:6" s="10" customFormat="1" ht="24" customHeight="1">
      <c r="A803" s="32">
        <v>21202</v>
      </c>
      <c r="B803" s="32" t="s">
        <v>852</v>
      </c>
      <c r="C803" s="23"/>
      <c r="D803" s="79"/>
      <c r="E803" s="79">
        <f t="shared" si="27"/>
        <v>0</v>
      </c>
      <c r="F803" s="87"/>
    </row>
    <row r="804" spans="1:6" ht="24" hidden="1" customHeight="1">
      <c r="A804" s="31">
        <v>2120201</v>
      </c>
      <c r="B804" s="45" t="s">
        <v>437</v>
      </c>
      <c r="C804" s="24"/>
      <c r="D804" s="116"/>
      <c r="E804" s="116">
        <f t="shared" si="27"/>
        <v>0</v>
      </c>
      <c r="F804" s="117" t="e">
        <f t="shared" si="28"/>
        <v>#DIV/0!</v>
      </c>
    </row>
    <row r="805" spans="1:6" s="10" customFormat="1" ht="24" customHeight="1">
      <c r="A805" s="32">
        <v>21203</v>
      </c>
      <c r="B805" s="32" t="s">
        <v>853</v>
      </c>
      <c r="C805" s="23"/>
      <c r="D805" s="79"/>
      <c r="E805" s="79">
        <f t="shared" si="27"/>
        <v>0</v>
      </c>
      <c r="F805" s="87"/>
    </row>
    <row r="806" spans="1:6" ht="24" hidden="1" customHeight="1">
      <c r="A806" s="31">
        <v>2120303</v>
      </c>
      <c r="B806" s="45" t="s">
        <v>438</v>
      </c>
      <c r="C806" s="24"/>
      <c r="D806" s="116"/>
      <c r="E806" s="116">
        <f t="shared" si="27"/>
        <v>0</v>
      </c>
      <c r="F806" s="117" t="e">
        <f t="shared" si="28"/>
        <v>#DIV/0!</v>
      </c>
    </row>
    <row r="807" spans="1:6" ht="24" hidden="1" customHeight="1">
      <c r="A807" s="31">
        <v>2120399</v>
      </c>
      <c r="B807" s="45" t="s">
        <v>439</v>
      </c>
      <c r="C807" s="24"/>
      <c r="D807" s="116"/>
      <c r="E807" s="116">
        <f t="shared" si="27"/>
        <v>0</v>
      </c>
      <c r="F807" s="117" t="e">
        <f t="shared" si="28"/>
        <v>#DIV/0!</v>
      </c>
    </row>
    <row r="808" spans="1:6" s="10" customFormat="1" ht="24" customHeight="1">
      <c r="A808" s="32">
        <v>21205</v>
      </c>
      <c r="B808" s="32" t="s">
        <v>854</v>
      </c>
      <c r="C808" s="132">
        <f>C809</f>
        <v>18</v>
      </c>
      <c r="D808" s="79"/>
      <c r="E808" s="79">
        <f t="shared" si="27"/>
        <v>-18</v>
      </c>
      <c r="F808" s="87">
        <f t="shared" si="28"/>
        <v>-100</v>
      </c>
    </row>
    <row r="809" spans="1:6" ht="24" customHeight="1">
      <c r="A809" s="31">
        <v>2120501</v>
      </c>
      <c r="B809" s="45" t="s">
        <v>440</v>
      </c>
      <c r="C809" s="77">
        <v>18</v>
      </c>
      <c r="D809" s="116"/>
      <c r="E809" s="116">
        <f t="shared" si="27"/>
        <v>-18</v>
      </c>
      <c r="F809" s="117">
        <f t="shared" si="28"/>
        <v>-100</v>
      </c>
    </row>
    <row r="810" spans="1:6" s="10" customFormat="1" ht="24" customHeight="1">
      <c r="A810" s="32">
        <v>21206</v>
      </c>
      <c r="B810" s="32" t="s">
        <v>855</v>
      </c>
      <c r="C810" s="23"/>
      <c r="D810" s="79"/>
      <c r="E810" s="79">
        <f t="shared" si="27"/>
        <v>0</v>
      </c>
      <c r="F810" s="87"/>
    </row>
    <row r="811" spans="1:6" ht="24" hidden="1" customHeight="1">
      <c r="A811" s="31">
        <v>2120601</v>
      </c>
      <c r="B811" s="45" t="s">
        <v>441</v>
      </c>
      <c r="C811" s="24"/>
      <c r="D811" s="116"/>
      <c r="E811" s="116">
        <f t="shared" si="27"/>
        <v>0</v>
      </c>
      <c r="F811" s="117" t="e">
        <f t="shared" si="28"/>
        <v>#DIV/0!</v>
      </c>
    </row>
    <row r="812" spans="1:6" s="10" customFormat="1" ht="24" customHeight="1">
      <c r="A812" s="32">
        <v>21299</v>
      </c>
      <c r="B812" s="32" t="s">
        <v>856</v>
      </c>
      <c r="C812" s="23">
        <v>530.13220000000001</v>
      </c>
      <c r="D812" s="79">
        <v>181</v>
      </c>
      <c r="E812" s="79">
        <f t="shared" si="27"/>
        <v>-349.13220000000001</v>
      </c>
      <c r="F812" s="87">
        <f t="shared" si="28"/>
        <v>-65.857572884650281</v>
      </c>
    </row>
    <row r="813" spans="1:6" ht="24" customHeight="1">
      <c r="A813" s="31">
        <v>2129999</v>
      </c>
      <c r="B813" s="45" t="s">
        <v>443</v>
      </c>
      <c r="C813" s="24">
        <v>530.13220000000001</v>
      </c>
      <c r="D813" s="116">
        <v>181</v>
      </c>
      <c r="E813" s="116">
        <f t="shared" si="27"/>
        <v>-349.13220000000001</v>
      </c>
      <c r="F813" s="117">
        <f t="shared" si="28"/>
        <v>-65.857572884650281</v>
      </c>
    </row>
    <row r="814" spans="1:6" s="10" customFormat="1" ht="24" customHeight="1">
      <c r="A814" s="32">
        <v>213</v>
      </c>
      <c r="B814" s="32" t="s">
        <v>857</v>
      </c>
      <c r="C814" s="23">
        <v>2117.5857000000001</v>
      </c>
      <c r="D814" s="135">
        <v>183</v>
      </c>
      <c r="E814" s="79">
        <f t="shared" si="27"/>
        <v>-1934.5857000000001</v>
      </c>
      <c r="F814" s="87">
        <f t="shared" si="28"/>
        <v>-91.358082933786349</v>
      </c>
    </row>
    <row r="815" spans="1:6" s="10" customFormat="1" ht="24" customHeight="1">
      <c r="A815" s="32">
        <v>21301</v>
      </c>
      <c r="B815" s="32" t="s">
        <v>858</v>
      </c>
      <c r="C815" s="23">
        <v>365.70389999999998</v>
      </c>
      <c r="D815" s="135">
        <v>138</v>
      </c>
      <c r="E815" s="79">
        <f t="shared" si="27"/>
        <v>-227.70389999999998</v>
      </c>
      <c r="F815" s="87">
        <f t="shared" si="28"/>
        <v>-62.264553372277412</v>
      </c>
    </row>
    <row r="816" spans="1:6" ht="24" hidden="1" customHeight="1">
      <c r="A816" s="31">
        <v>2130101</v>
      </c>
      <c r="B816" s="45" t="s">
        <v>19</v>
      </c>
      <c r="C816" s="24"/>
      <c r="D816" s="116"/>
      <c r="E816" s="116">
        <f t="shared" si="27"/>
        <v>0</v>
      </c>
      <c r="F816" s="117" t="e">
        <f t="shared" si="28"/>
        <v>#DIV/0!</v>
      </c>
    </row>
    <row r="817" spans="1:6" ht="24" hidden="1" customHeight="1">
      <c r="A817" s="31">
        <v>2130102</v>
      </c>
      <c r="B817" s="45" t="s">
        <v>20</v>
      </c>
      <c r="C817" s="24"/>
      <c r="D817" s="116"/>
      <c r="E817" s="116">
        <f t="shared" si="27"/>
        <v>0</v>
      </c>
      <c r="F817" s="117" t="e">
        <f t="shared" si="28"/>
        <v>#DIV/0!</v>
      </c>
    </row>
    <row r="818" spans="1:6" ht="24" customHeight="1">
      <c r="A818" s="31">
        <v>2130103</v>
      </c>
      <c r="B818" s="45" t="s">
        <v>21</v>
      </c>
      <c r="C818" s="24">
        <v>134.65899999999999</v>
      </c>
      <c r="D818" s="24">
        <v>131</v>
      </c>
      <c r="E818" s="116">
        <f t="shared" si="27"/>
        <v>-3.6589999999999918</v>
      </c>
      <c r="F818" s="117">
        <f t="shared" si="28"/>
        <v>-2.7172339019300544</v>
      </c>
    </row>
    <row r="819" spans="1:6" ht="24" hidden="1" customHeight="1">
      <c r="A819" s="31">
        <v>2130104</v>
      </c>
      <c r="B819" s="45" t="s">
        <v>27</v>
      </c>
      <c r="C819" s="24"/>
      <c r="D819" s="24"/>
      <c r="E819" s="116">
        <f t="shared" si="27"/>
        <v>0</v>
      </c>
      <c r="F819" s="117" t="e">
        <f t="shared" si="28"/>
        <v>#DIV/0!</v>
      </c>
    </row>
    <row r="820" spans="1:6" ht="24" hidden="1" customHeight="1">
      <c r="A820" s="31">
        <v>2130105</v>
      </c>
      <c r="B820" s="45" t="s">
        <v>444</v>
      </c>
      <c r="C820" s="24"/>
      <c r="D820" s="24"/>
      <c r="E820" s="116">
        <f t="shared" si="27"/>
        <v>0</v>
      </c>
      <c r="F820" s="117"/>
    </row>
    <row r="821" spans="1:6" ht="24" hidden="1" customHeight="1">
      <c r="A821" s="31">
        <v>2130106</v>
      </c>
      <c r="B821" s="45" t="s">
        <v>445</v>
      </c>
      <c r="C821" s="24"/>
      <c r="D821" s="24"/>
      <c r="E821" s="116">
        <f t="shared" si="27"/>
        <v>0</v>
      </c>
      <c r="F821" s="117" t="e">
        <f t="shared" si="28"/>
        <v>#DIV/0!</v>
      </c>
    </row>
    <row r="822" spans="1:6" ht="24" customHeight="1">
      <c r="A822" s="31">
        <v>2130108</v>
      </c>
      <c r="B822" s="45" t="s">
        <v>446</v>
      </c>
      <c r="C822" s="24">
        <v>0.78520000000000001</v>
      </c>
      <c r="D822" s="24">
        <v>7</v>
      </c>
      <c r="E822" s="116">
        <f t="shared" si="27"/>
        <v>6.2148000000000003</v>
      </c>
      <c r="F822" s="117">
        <f t="shared" si="28"/>
        <v>791.49261334691801</v>
      </c>
    </row>
    <row r="823" spans="1:6" ht="24" hidden="1" customHeight="1">
      <c r="A823" s="31">
        <v>2130109</v>
      </c>
      <c r="B823" s="45" t="s">
        <v>447</v>
      </c>
      <c r="C823" s="24"/>
      <c r="D823" s="116"/>
      <c r="E823" s="116">
        <f t="shared" si="27"/>
        <v>0</v>
      </c>
      <c r="F823" s="117" t="e">
        <f t="shared" si="28"/>
        <v>#DIV/0!</v>
      </c>
    </row>
    <row r="824" spans="1:6" ht="24" hidden="1" customHeight="1">
      <c r="A824" s="31">
        <v>2130110</v>
      </c>
      <c r="B824" s="45" t="s">
        <v>448</v>
      </c>
      <c r="C824" s="24"/>
      <c r="D824" s="116"/>
      <c r="E824" s="116">
        <f t="shared" si="27"/>
        <v>0</v>
      </c>
      <c r="F824" s="117" t="e">
        <f t="shared" si="28"/>
        <v>#DIV/0!</v>
      </c>
    </row>
    <row r="825" spans="1:6" ht="24" hidden="1" customHeight="1">
      <c r="A825" s="31">
        <v>2130111</v>
      </c>
      <c r="B825" s="45" t="s">
        <v>449</v>
      </c>
      <c r="C825" s="24"/>
      <c r="D825" s="116"/>
      <c r="E825" s="116">
        <f t="shared" si="27"/>
        <v>0</v>
      </c>
      <c r="F825" s="117" t="e">
        <f t="shared" si="28"/>
        <v>#DIV/0!</v>
      </c>
    </row>
    <row r="826" spans="1:6" ht="24" customHeight="1">
      <c r="A826" s="31">
        <v>2130112</v>
      </c>
      <c r="B826" s="45" t="s">
        <v>450</v>
      </c>
      <c r="C826" s="24">
        <v>14.3805</v>
      </c>
      <c r="D826" s="116"/>
      <c r="E826" s="116">
        <f t="shared" si="27"/>
        <v>-14.3805</v>
      </c>
      <c r="F826" s="117">
        <f t="shared" si="28"/>
        <v>-100</v>
      </c>
    </row>
    <row r="827" spans="1:6" ht="24" hidden="1" customHeight="1">
      <c r="A827" s="31">
        <v>2130114</v>
      </c>
      <c r="B827" s="45" t="s">
        <v>451</v>
      </c>
      <c r="C827" s="24"/>
      <c r="D827" s="116"/>
      <c r="E827" s="116">
        <f t="shared" si="27"/>
        <v>0</v>
      </c>
      <c r="F827" s="117" t="e">
        <f t="shared" si="28"/>
        <v>#DIV/0!</v>
      </c>
    </row>
    <row r="828" spans="1:6" ht="24" hidden="1" customHeight="1">
      <c r="A828" s="31">
        <v>2130119</v>
      </c>
      <c r="B828" s="45" t="s">
        <v>452</v>
      </c>
      <c r="C828" s="24"/>
      <c r="D828" s="116"/>
      <c r="E828" s="116">
        <f t="shared" si="27"/>
        <v>0</v>
      </c>
      <c r="F828" s="117" t="e">
        <f t="shared" si="28"/>
        <v>#DIV/0!</v>
      </c>
    </row>
    <row r="829" spans="1:6" ht="24" hidden="1" customHeight="1">
      <c r="A829" s="31">
        <v>2130120</v>
      </c>
      <c r="B829" s="45" t="s">
        <v>453</v>
      </c>
      <c r="C829" s="24"/>
      <c r="D829" s="116"/>
      <c r="E829" s="116">
        <f t="shared" si="27"/>
        <v>0</v>
      </c>
      <c r="F829" s="117"/>
    </row>
    <row r="830" spans="1:6" ht="24" hidden="1" customHeight="1">
      <c r="A830" s="31">
        <v>2130121</v>
      </c>
      <c r="B830" s="45" t="s">
        <v>454</v>
      </c>
      <c r="C830" s="24"/>
      <c r="D830" s="116"/>
      <c r="E830" s="116">
        <f t="shared" si="27"/>
        <v>0</v>
      </c>
      <c r="F830" s="117"/>
    </row>
    <row r="831" spans="1:6" ht="24" hidden="1" customHeight="1">
      <c r="A831" s="31">
        <v>2130122</v>
      </c>
      <c r="B831" s="45" t="s">
        <v>455</v>
      </c>
      <c r="C831" s="24"/>
      <c r="D831" s="116"/>
      <c r="E831" s="116">
        <f t="shared" si="27"/>
        <v>0</v>
      </c>
      <c r="F831" s="117" t="e">
        <f t="shared" si="28"/>
        <v>#DIV/0!</v>
      </c>
    </row>
    <row r="832" spans="1:6" ht="24" hidden="1" customHeight="1">
      <c r="A832" s="31">
        <v>2130124</v>
      </c>
      <c r="B832" s="45" t="s">
        <v>456</v>
      </c>
      <c r="C832" s="24"/>
      <c r="D832" s="116"/>
      <c r="E832" s="116">
        <f t="shared" si="27"/>
        <v>0</v>
      </c>
      <c r="F832" s="117"/>
    </row>
    <row r="833" spans="1:6" ht="0.75" customHeight="1">
      <c r="A833" s="31">
        <v>2130125</v>
      </c>
      <c r="B833" s="45" t="s">
        <v>457</v>
      </c>
      <c r="C833" s="24"/>
      <c r="D833" s="116"/>
      <c r="E833" s="116">
        <f t="shared" si="27"/>
        <v>0</v>
      </c>
      <c r="F833" s="117"/>
    </row>
    <row r="834" spans="1:6" ht="24" customHeight="1">
      <c r="A834" s="31">
        <v>2130126</v>
      </c>
      <c r="B834" s="45" t="s">
        <v>458</v>
      </c>
      <c r="C834" s="24">
        <v>20</v>
      </c>
      <c r="D834" s="116"/>
      <c r="E834" s="116">
        <f t="shared" si="27"/>
        <v>-20</v>
      </c>
      <c r="F834" s="117">
        <f t="shared" si="28"/>
        <v>-100</v>
      </c>
    </row>
    <row r="835" spans="1:6" ht="24" hidden="1" customHeight="1">
      <c r="A835" s="31">
        <v>2130135</v>
      </c>
      <c r="B835" s="45" t="s">
        <v>459</v>
      </c>
      <c r="C835" s="24"/>
      <c r="D835" s="116"/>
      <c r="E835" s="116">
        <f t="shared" si="27"/>
        <v>0</v>
      </c>
      <c r="F835" s="117" t="e">
        <f t="shared" si="28"/>
        <v>#DIV/0!</v>
      </c>
    </row>
    <row r="836" spans="1:6" ht="24" hidden="1" customHeight="1">
      <c r="A836" s="31">
        <v>2130142</v>
      </c>
      <c r="B836" s="45" t="s">
        <v>460</v>
      </c>
      <c r="C836" s="24"/>
      <c r="D836" s="116"/>
      <c r="E836" s="116">
        <f t="shared" si="27"/>
        <v>0</v>
      </c>
      <c r="F836" s="117"/>
    </row>
    <row r="837" spans="1:6" ht="24" hidden="1" customHeight="1">
      <c r="A837" s="31">
        <v>2130148</v>
      </c>
      <c r="B837" s="45" t="s">
        <v>461</v>
      </c>
      <c r="C837" s="24"/>
      <c r="D837" s="116"/>
      <c r="E837" s="116">
        <f t="shared" si="27"/>
        <v>0</v>
      </c>
      <c r="F837" s="117" t="e">
        <f t="shared" si="28"/>
        <v>#DIV/0!</v>
      </c>
    </row>
    <row r="838" spans="1:6" ht="24" customHeight="1">
      <c r="A838" s="31">
        <v>2130152</v>
      </c>
      <c r="B838" s="45" t="s">
        <v>462</v>
      </c>
      <c r="C838" s="24">
        <v>11.4427</v>
      </c>
      <c r="D838" s="116"/>
      <c r="E838" s="116">
        <f t="shared" ref="E838:E901" si="29">D838-C838</f>
        <v>-11.4427</v>
      </c>
      <c r="F838" s="117">
        <f t="shared" ref="F838:F900" si="30">E838/C838*100</f>
        <v>-100</v>
      </c>
    </row>
    <row r="839" spans="1:6" ht="24" customHeight="1">
      <c r="A839" s="31">
        <v>2130199</v>
      </c>
      <c r="B839" s="45" t="s">
        <v>463</v>
      </c>
      <c r="C839" s="24">
        <v>184.4365</v>
      </c>
      <c r="D839" s="116"/>
      <c r="E839" s="116">
        <f t="shared" si="29"/>
        <v>-184.4365</v>
      </c>
      <c r="F839" s="117">
        <f t="shared" si="30"/>
        <v>-100</v>
      </c>
    </row>
    <row r="840" spans="1:6" s="10" customFormat="1" ht="24" customHeight="1">
      <c r="A840" s="32">
        <v>21302</v>
      </c>
      <c r="B840" s="32" t="s">
        <v>859</v>
      </c>
      <c r="C840" s="23">
        <v>101.58070000000001</v>
      </c>
      <c r="D840" s="79"/>
      <c r="E840" s="79">
        <f t="shared" si="29"/>
        <v>-101.58070000000001</v>
      </c>
      <c r="F840" s="87">
        <f t="shared" si="30"/>
        <v>-100</v>
      </c>
    </row>
    <row r="841" spans="1:6" ht="24" hidden="1" customHeight="1">
      <c r="A841" s="31">
        <v>2130201</v>
      </c>
      <c r="B841" s="45" t="s">
        <v>19</v>
      </c>
      <c r="C841" s="24"/>
      <c r="D841" s="116"/>
      <c r="E841" s="116">
        <f t="shared" si="29"/>
        <v>0</v>
      </c>
      <c r="F841" s="117" t="e">
        <f t="shared" si="30"/>
        <v>#DIV/0!</v>
      </c>
    </row>
    <row r="842" spans="1:6" ht="24" hidden="1" customHeight="1">
      <c r="A842" s="31">
        <v>2130202</v>
      </c>
      <c r="B842" s="45" t="s">
        <v>20</v>
      </c>
      <c r="C842" s="24"/>
      <c r="D842" s="116"/>
      <c r="E842" s="116">
        <f t="shared" si="29"/>
        <v>0</v>
      </c>
      <c r="F842" s="117"/>
    </row>
    <row r="843" spans="1:6" ht="24" hidden="1" customHeight="1">
      <c r="A843" s="31">
        <v>2130203</v>
      </c>
      <c r="B843" s="45" t="s">
        <v>21</v>
      </c>
      <c r="C843" s="24"/>
      <c r="D843" s="116"/>
      <c r="E843" s="116">
        <f t="shared" si="29"/>
        <v>0</v>
      </c>
      <c r="F843" s="117"/>
    </row>
    <row r="844" spans="1:6" ht="24" hidden="1" customHeight="1">
      <c r="A844" s="31">
        <v>2130204</v>
      </c>
      <c r="B844" s="45" t="s">
        <v>464</v>
      </c>
      <c r="C844" s="24"/>
      <c r="D844" s="116"/>
      <c r="E844" s="116">
        <f t="shared" si="29"/>
        <v>0</v>
      </c>
      <c r="F844" s="117" t="e">
        <f t="shared" si="30"/>
        <v>#DIV/0!</v>
      </c>
    </row>
    <row r="845" spans="1:6" ht="24" customHeight="1">
      <c r="A845" s="31">
        <v>2130205</v>
      </c>
      <c r="B845" s="45" t="s">
        <v>465</v>
      </c>
      <c r="C845" s="24">
        <v>46.576300000000003</v>
      </c>
      <c r="D845" s="116"/>
      <c r="E845" s="116">
        <f t="shared" si="29"/>
        <v>-46.576300000000003</v>
      </c>
      <c r="F845" s="117">
        <f t="shared" si="30"/>
        <v>-100</v>
      </c>
    </row>
    <row r="846" spans="1:6" ht="24" hidden="1" customHeight="1">
      <c r="A846" s="31">
        <v>2130206</v>
      </c>
      <c r="B846" s="45" t="s">
        <v>466</v>
      </c>
      <c r="C846" s="24"/>
      <c r="D846" s="116"/>
      <c r="E846" s="116">
        <f t="shared" si="29"/>
        <v>0</v>
      </c>
      <c r="F846" s="117"/>
    </row>
    <row r="847" spans="1:6" ht="24" hidden="1" customHeight="1">
      <c r="A847" s="31">
        <v>2130207</v>
      </c>
      <c r="B847" s="45" t="s">
        <v>467</v>
      </c>
      <c r="C847" s="24"/>
      <c r="D847" s="116"/>
      <c r="E847" s="116">
        <f t="shared" si="29"/>
        <v>0</v>
      </c>
      <c r="F847" s="117"/>
    </row>
    <row r="848" spans="1:6" ht="24" hidden="1" customHeight="1">
      <c r="A848" s="31">
        <v>2130208</v>
      </c>
      <c r="B848" s="45" t="s">
        <v>468</v>
      </c>
      <c r="C848" s="24"/>
      <c r="D848" s="116"/>
      <c r="E848" s="116">
        <f t="shared" si="29"/>
        <v>0</v>
      </c>
      <c r="F848" s="117"/>
    </row>
    <row r="849" spans="1:6" ht="24" customHeight="1">
      <c r="A849" s="31">
        <v>2130209</v>
      </c>
      <c r="B849" s="45" t="s">
        <v>469</v>
      </c>
      <c r="C849" s="24">
        <v>43.087400000000002</v>
      </c>
      <c r="D849" s="116"/>
      <c r="E849" s="116">
        <f t="shared" si="29"/>
        <v>-43.087400000000002</v>
      </c>
      <c r="F849" s="117">
        <f t="shared" si="30"/>
        <v>-100</v>
      </c>
    </row>
    <row r="850" spans="1:6" ht="24" hidden="1" customHeight="1">
      <c r="A850" s="31">
        <v>2130210</v>
      </c>
      <c r="B850" s="45" t="s">
        <v>470</v>
      </c>
      <c r="C850" s="24"/>
      <c r="D850" s="116"/>
      <c r="E850" s="116">
        <f t="shared" si="29"/>
        <v>0</v>
      </c>
      <c r="F850" s="117"/>
    </row>
    <row r="851" spans="1:6" ht="24" hidden="1" customHeight="1">
      <c r="A851" s="31">
        <v>2130211</v>
      </c>
      <c r="B851" s="45" t="s">
        <v>471</v>
      </c>
      <c r="C851" s="24"/>
      <c r="D851" s="116"/>
      <c r="E851" s="116">
        <f t="shared" si="29"/>
        <v>0</v>
      </c>
      <c r="F851" s="117"/>
    </row>
    <row r="852" spans="1:6" ht="24" hidden="1" customHeight="1">
      <c r="A852" s="31">
        <v>2130212</v>
      </c>
      <c r="B852" s="45" t="s">
        <v>472</v>
      </c>
      <c r="C852" s="24"/>
      <c r="D852" s="116"/>
      <c r="E852" s="116">
        <f t="shared" si="29"/>
        <v>0</v>
      </c>
      <c r="F852" s="117"/>
    </row>
    <row r="853" spans="1:6" ht="24" hidden="1" customHeight="1">
      <c r="A853" s="31">
        <v>2130213</v>
      </c>
      <c r="B853" s="45" t="s">
        <v>473</v>
      </c>
      <c r="C853" s="24"/>
      <c r="D853" s="116"/>
      <c r="E853" s="116">
        <f t="shared" si="29"/>
        <v>0</v>
      </c>
      <c r="F853" s="117" t="e">
        <f t="shared" si="30"/>
        <v>#DIV/0!</v>
      </c>
    </row>
    <row r="854" spans="1:6" ht="24" hidden="1" customHeight="1">
      <c r="A854" s="31">
        <v>2130216</v>
      </c>
      <c r="B854" s="45" t="s">
        <v>474</v>
      </c>
      <c r="C854" s="24"/>
      <c r="D854" s="116"/>
      <c r="E854" s="116">
        <f t="shared" si="29"/>
        <v>0</v>
      </c>
      <c r="F854" s="117"/>
    </row>
    <row r="855" spans="1:6" ht="24" hidden="1" customHeight="1">
      <c r="A855" s="31">
        <v>2130217</v>
      </c>
      <c r="B855" s="45" t="s">
        <v>475</v>
      </c>
      <c r="C855" s="24"/>
      <c r="D855" s="116"/>
      <c r="E855" s="116">
        <f t="shared" si="29"/>
        <v>0</v>
      </c>
      <c r="F855" s="117"/>
    </row>
    <row r="856" spans="1:6" ht="24" hidden="1" customHeight="1">
      <c r="A856" s="31">
        <v>2130218</v>
      </c>
      <c r="B856" s="45" t="s">
        <v>476</v>
      </c>
      <c r="C856" s="24"/>
      <c r="D856" s="116"/>
      <c r="E856" s="116">
        <f t="shared" si="29"/>
        <v>0</v>
      </c>
      <c r="F856" s="117"/>
    </row>
    <row r="857" spans="1:6" ht="24" hidden="1" customHeight="1">
      <c r="A857" s="31">
        <v>2130219</v>
      </c>
      <c r="B857" s="45" t="s">
        <v>477</v>
      </c>
      <c r="C857" s="24"/>
      <c r="D857" s="116"/>
      <c r="E857" s="116">
        <f t="shared" si="29"/>
        <v>0</v>
      </c>
      <c r="F857" s="117"/>
    </row>
    <row r="858" spans="1:6" ht="24" hidden="1" customHeight="1">
      <c r="A858" s="31">
        <v>2130220</v>
      </c>
      <c r="B858" s="45" t="s">
        <v>478</v>
      </c>
      <c r="C858" s="24"/>
      <c r="D858" s="116"/>
      <c r="E858" s="116">
        <f t="shared" si="29"/>
        <v>0</v>
      </c>
      <c r="F858" s="117"/>
    </row>
    <row r="859" spans="1:6" ht="24" hidden="1" customHeight="1">
      <c r="A859" s="31">
        <v>2130221</v>
      </c>
      <c r="B859" s="45" t="s">
        <v>479</v>
      </c>
      <c r="C859" s="24"/>
      <c r="D859" s="116"/>
      <c r="E859" s="116">
        <f t="shared" si="29"/>
        <v>0</v>
      </c>
      <c r="F859" s="117"/>
    </row>
    <row r="860" spans="1:6" ht="24" hidden="1" customHeight="1">
      <c r="A860" s="31">
        <v>2130223</v>
      </c>
      <c r="B860" s="45" t="s">
        <v>480</v>
      </c>
      <c r="C860" s="24"/>
      <c r="D860" s="116"/>
      <c r="E860" s="116">
        <f t="shared" si="29"/>
        <v>0</v>
      </c>
      <c r="F860" s="117"/>
    </row>
    <row r="861" spans="1:6" ht="24" hidden="1" customHeight="1">
      <c r="A861" s="31">
        <v>2130224</v>
      </c>
      <c r="B861" s="45" t="s">
        <v>481</v>
      </c>
      <c r="C861" s="24"/>
      <c r="D861" s="116"/>
      <c r="E861" s="116">
        <f t="shared" si="29"/>
        <v>0</v>
      </c>
      <c r="F861" s="117"/>
    </row>
    <row r="862" spans="1:6" ht="24" hidden="1" customHeight="1">
      <c r="A862" s="31">
        <v>2130225</v>
      </c>
      <c r="B862" s="45" t="s">
        <v>482</v>
      </c>
      <c r="C862" s="24"/>
      <c r="D862" s="116"/>
      <c r="E862" s="116">
        <f t="shared" si="29"/>
        <v>0</v>
      </c>
      <c r="F862" s="117"/>
    </row>
    <row r="863" spans="1:6" ht="24" hidden="1" customHeight="1">
      <c r="A863" s="31">
        <v>2130226</v>
      </c>
      <c r="B863" s="45" t="s">
        <v>483</v>
      </c>
      <c r="C863" s="24"/>
      <c r="D863" s="116"/>
      <c r="E863" s="116">
        <f t="shared" si="29"/>
        <v>0</v>
      </c>
      <c r="F863" s="117"/>
    </row>
    <row r="864" spans="1:6" ht="24" hidden="1" customHeight="1">
      <c r="A864" s="31">
        <v>2130227</v>
      </c>
      <c r="B864" s="45" t="s">
        <v>484</v>
      </c>
      <c r="C864" s="24"/>
      <c r="D864" s="116"/>
      <c r="E864" s="116">
        <f t="shared" si="29"/>
        <v>0</v>
      </c>
      <c r="F864" s="117"/>
    </row>
    <row r="865" spans="1:6" ht="24" hidden="1" customHeight="1">
      <c r="A865" s="31">
        <v>2130232</v>
      </c>
      <c r="B865" s="45" t="s">
        <v>485</v>
      </c>
      <c r="C865" s="24"/>
      <c r="D865" s="116"/>
      <c r="E865" s="116">
        <f t="shared" si="29"/>
        <v>0</v>
      </c>
      <c r="F865" s="117" t="e">
        <f t="shared" si="30"/>
        <v>#DIV/0!</v>
      </c>
    </row>
    <row r="866" spans="1:6" ht="24" hidden="1" customHeight="1">
      <c r="A866" s="31">
        <v>2130234</v>
      </c>
      <c r="B866" s="45" t="s">
        <v>486</v>
      </c>
      <c r="C866" s="24"/>
      <c r="D866" s="116"/>
      <c r="E866" s="116">
        <f t="shared" si="29"/>
        <v>0</v>
      </c>
      <c r="F866" s="117"/>
    </row>
    <row r="867" spans="1:6" ht="24" customHeight="1">
      <c r="A867" s="31">
        <v>2130299</v>
      </c>
      <c r="B867" s="45" t="s">
        <v>487</v>
      </c>
      <c r="C867" s="24">
        <v>11.917</v>
      </c>
      <c r="D867" s="116"/>
      <c r="E867" s="116">
        <f t="shared" si="29"/>
        <v>-11.917</v>
      </c>
      <c r="F867" s="117">
        <f t="shared" si="30"/>
        <v>-100</v>
      </c>
    </row>
    <row r="868" spans="1:6" s="10" customFormat="1" ht="24" customHeight="1">
      <c r="A868" s="32">
        <v>21303</v>
      </c>
      <c r="B868" s="32" t="s">
        <v>860</v>
      </c>
      <c r="C868" s="23">
        <v>10.9</v>
      </c>
      <c r="D868" s="79"/>
      <c r="E868" s="79">
        <f t="shared" si="29"/>
        <v>-10.9</v>
      </c>
      <c r="F868" s="87">
        <f t="shared" si="30"/>
        <v>-100</v>
      </c>
    </row>
    <row r="869" spans="1:6" ht="24" hidden="1" customHeight="1">
      <c r="A869" s="31">
        <v>2130301</v>
      </c>
      <c r="B869" s="45" t="s">
        <v>19</v>
      </c>
      <c r="C869" s="24"/>
      <c r="D869" s="116"/>
      <c r="E869" s="116">
        <f t="shared" si="29"/>
        <v>0</v>
      </c>
      <c r="F869" s="117" t="e">
        <f t="shared" si="30"/>
        <v>#DIV/0!</v>
      </c>
    </row>
    <row r="870" spans="1:6" ht="24" hidden="1" customHeight="1">
      <c r="A870" s="31">
        <v>2130302</v>
      </c>
      <c r="B870" s="45" t="s">
        <v>20</v>
      </c>
      <c r="C870" s="24"/>
      <c r="D870" s="116"/>
      <c r="E870" s="116">
        <f t="shared" si="29"/>
        <v>0</v>
      </c>
      <c r="F870" s="117" t="e">
        <f t="shared" si="30"/>
        <v>#DIV/0!</v>
      </c>
    </row>
    <row r="871" spans="1:6" ht="24" hidden="1" customHeight="1">
      <c r="A871" s="31">
        <v>2130303</v>
      </c>
      <c r="B871" s="45" t="s">
        <v>21</v>
      </c>
      <c r="C871" s="24"/>
      <c r="D871" s="116"/>
      <c r="E871" s="116">
        <f t="shared" si="29"/>
        <v>0</v>
      </c>
      <c r="F871" s="117" t="e">
        <f t="shared" si="30"/>
        <v>#DIV/0!</v>
      </c>
    </row>
    <row r="872" spans="1:6" ht="24" hidden="1" customHeight="1">
      <c r="A872" s="31">
        <v>2130304</v>
      </c>
      <c r="B872" s="45" t="s">
        <v>488</v>
      </c>
      <c r="C872" s="24"/>
      <c r="D872" s="116"/>
      <c r="E872" s="116">
        <f t="shared" si="29"/>
        <v>0</v>
      </c>
      <c r="F872" s="117" t="e">
        <f t="shared" si="30"/>
        <v>#DIV/0!</v>
      </c>
    </row>
    <row r="873" spans="1:6" ht="24" hidden="1" customHeight="1">
      <c r="A873" s="31">
        <v>2130305</v>
      </c>
      <c r="B873" s="45" t="s">
        <v>489</v>
      </c>
      <c r="C873" s="24"/>
      <c r="D873" s="116"/>
      <c r="E873" s="116">
        <f t="shared" si="29"/>
        <v>0</v>
      </c>
      <c r="F873" s="117" t="e">
        <f t="shared" si="30"/>
        <v>#DIV/0!</v>
      </c>
    </row>
    <row r="874" spans="1:6" ht="24" hidden="1" customHeight="1">
      <c r="A874" s="31">
        <v>2130306</v>
      </c>
      <c r="B874" s="45" t="s">
        <v>490</v>
      </c>
      <c r="C874" s="24"/>
      <c r="D874" s="116"/>
      <c r="E874" s="116">
        <f t="shared" si="29"/>
        <v>0</v>
      </c>
      <c r="F874" s="117" t="e">
        <f t="shared" si="30"/>
        <v>#DIV/0!</v>
      </c>
    </row>
    <row r="875" spans="1:6" ht="24" hidden="1" customHeight="1">
      <c r="A875" s="31">
        <v>2130307</v>
      </c>
      <c r="B875" s="45" t="s">
        <v>491</v>
      </c>
      <c r="C875" s="24"/>
      <c r="D875" s="116"/>
      <c r="E875" s="116">
        <f t="shared" si="29"/>
        <v>0</v>
      </c>
      <c r="F875" s="117"/>
    </row>
    <row r="876" spans="1:6" ht="24" hidden="1" customHeight="1">
      <c r="A876" s="31">
        <v>2130308</v>
      </c>
      <c r="B876" s="45" t="s">
        <v>492</v>
      </c>
      <c r="C876" s="24"/>
      <c r="D876" s="116"/>
      <c r="E876" s="116">
        <f t="shared" si="29"/>
        <v>0</v>
      </c>
      <c r="F876" s="117"/>
    </row>
    <row r="877" spans="1:6" ht="24" hidden="1" customHeight="1">
      <c r="A877" s="31">
        <v>2130309</v>
      </c>
      <c r="B877" s="45" t="s">
        <v>493</v>
      </c>
      <c r="C877" s="24"/>
      <c r="D877" s="116"/>
      <c r="E877" s="116">
        <f t="shared" si="29"/>
        <v>0</v>
      </c>
      <c r="F877" s="117" t="e">
        <f t="shared" si="30"/>
        <v>#DIV/0!</v>
      </c>
    </row>
    <row r="878" spans="1:6" ht="34.5" hidden="1" customHeight="1">
      <c r="A878" s="31">
        <v>2130310</v>
      </c>
      <c r="B878" s="45" t="s">
        <v>494</v>
      </c>
      <c r="C878" s="24"/>
      <c r="D878" s="116"/>
      <c r="E878" s="116">
        <f t="shared" si="29"/>
        <v>0</v>
      </c>
      <c r="F878" s="117"/>
    </row>
    <row r="879" spans="1:6" ht="24" hidden="1" customHeight="1">
      <c r="A879" s="31">
        <v>2130311</v>
      </c>
      <c r="B879" s="45" t="s">
        <v>495</v>
      </c>
      <c r="C879" s="24"/>
      <c r="D879" s="116"/>
      <c r="E879" s="116">
        <f t="shared" si="29"/>
        <v>0</v>
      </c>
      <c r="F879" s="117"/>
    </row>
    <row r="880" spans="1:6" ht="24" hidden="1" customHeight="1">
      <c r="A880" s="31">
        <v>2130312</v>
      </c>
      <c r="B880" s="45" t="s">
        <v>496</v>
      </c>
      <c r="C880" s="24"/>
      <c r="D880" s="116"/>
      <c r="E880" s="116">
        <f t="shared" si="29"/>
        <v>0</v>
      </c>
      <c r="F880" s="117"/>
    </row>
    <row r="881" spans="1:6" ht="24" hidden="1" customHeight="1">
      <c r="A881" s="31">
        <v>2130313</v>
      </c>
      <c r="B881" s="45" t="s">
        <v>497</v>
      </c>
      <c r="C881" s="24"/>
      <c r="D881" s="116"/>
      <c r="E881" s="116">
        <f t="shared" si="29"/>
        <v>0</v>
      </c>
      <c r="F881" s="117"/>
    </row>
    <row r="882" spans="1:6" ht="24" hidden="1" customHeight="1">
      <c r="A882" s="31">
        <v>2130314</v>
      </c>
      <c r="B882" s="45" t="s">
        <v>498</v>
      </c>
      <c r="C882" s="24"/>
      <c r="D882" s="116"/>
      <c r="E882" s="116">
        <f t="shared" si="29"/>
        <v>0</v>
      </c>
      <c r="F882" s="117" t="e">
        <f t="shared" si="30"/>
        <v>#DIV/0!</v>
      </c>
    </row>
    <row r="883" spans="1:6" ht="24" hidden="1" customHeight="1">
      <c r="A883" s="31">
        <v>2130315</v>
      </c>
      <c r="B883" s="45" t="s">
        <v>499</v>
      </c>
      <c r="C883" s="24"/>
      <c r="D883" s="116"/>
      <c r="E883" s="116">
        <f t="shared" si="29"/>
        <v>0</v>
      </c>
      <c r="F883" s="117"/>
    </row>
    <row r="884" spans="1:6" ht="24" hidden="1" customHeight="1">
      <c r="A884" s="31">
        <v>2130316</v>
      </c>
      <c r="B884" s="45" t="s">
        <v>500</v>
      </c>
      <c r="C884" s="24"/>
      <c r="D884" s="116"/>
      <c r="E884" s="116">
        <f t="shared" si="29"/>
        <v>0</v>
      </c>
      <c r="F884" s="117"/>
    </row>
    <row r="885" spans="1:6" ht="24" hidden="1" customHeight="1">
      <c r="A885" s="31">
        <v>2130317</v>
      </c>
      <c r="B885" s="45" t="s">
        <v>501</v>
      </c>
      <c r="C885" s="24"/>
      <c r="D885" s="116"/>
      <c r="E885" s="116">
        <f t="shared" si="29"/>
        <v>0</v>
      </c>
      <c r="F885" s="117"/>
    </row>
    <row r="886" spans="1:6" ht="24" hidden="1" customHeight="1">
      <c r="A886" s="31">
        <v>2130318</v>
      </c>
      <c r="B886" s="45" t="s">
        <v>502</v>
      </c>
      <c r="C886" s="24"/>
      <c r="D886" s="116"/>
      <c r="E886" s="116">
        <f t="shared" si="29"/>
        <v>0</v>
      </c>
      <c r="F886" s="117"/>
    </row>
    <row r="887" spans="1:6" ht="24" hidden="1" customHeight="1">
      <c r="A887" s="31">
        <v>2130319</v>
      </c>
      <c r="B887" s="45" t="s">
        <v>722</v>
      </c>
      <c r="C887" s="24"/>
      <c r="D887" s="116"/>
      <c r="E887" s="116">
        <f t="shared" si="29"/>
        <v>0</v>
      </c>
      <c r="F887" s="117"/>
    </row>
    <row r="888" spans="1:6" ht="24" hidden="1" customHeight="1">
      <c r="A888" s="31">
        <v>2130321</v>
      </c>
      <c r="B888" s="45" t="s">
        <v>503</v>
      </c>
      <c r="C888" s="24"/>
      <c r="D888" s="116"/>
      <c r="E888" s="116">
        <f t="shared" si="29"/>
        <v>0</v>
      </c>
      <c r="F888" s="117" t="e">
        <f t="shared" si="30"/>
        <v>#DIV/0!</v>
      </c>
    </row>
    <row r="889" spans="1:6" ht="24" hidden="1" customHeight="1">
      <c r="A889" s="31">
        <v>2130322</v>
      </c>
      <c r="B889" s="45" t="s">
        <v>504</v>
      </c>
      <c r="C889" s="24"/>
      <c r="D889" s="116"/>
      <c r="E889" s="116">
        <f t="shared" si="29"/>
        <v>0</v>
      </c>
      <c r="F889" s="117"/>
    </row>
    <row r="890" spans="1:6" ht="24" hidden="1" customHeight="1">
      <c r="A890" s="31">
        <v>2130331</v>
      </c>
      <c r="B890" s="45" t="s">
        <v>505</v>
      </c>
      <c r="C890" s="24"/>
      <c r="D890" s="116"/>
      <c r="E890" s="116">
        <f t="shared" si="29"/>
        <v>0</v>
      </c>
      <c r="F890" s="117"/>
    </row>
    <row r="891" spans="1:6" ht="24" hidden="1" customHeight="1">
      <c r="A891" s="31">
        <v>2130332</v>
      </c>
      <c r="B891" s="45" t="s">
        <v>506</v>
      </c>
      <c r="C891" s="24"/>
      <c r="D891" s="116"/>
      <c r="E891" s="116">
        <f t="shared" si="29"/>
        <v>0</v>
      </c>
      <c r="F891" s="117"/>
    </row>
    <row r="892" spans="1:6" ht="24" hidden="1" customHeight="1">
      <c r="A892" s="31">
        <v>2130333</v>
      </c>
      <c r="B892" s="45" t="s">
        <v>480</v>
      </c>
      <c r="C892" s="24"/>
      <c r="D892" s="116"/>
      <c r="E892" s="116">
        <f t="shared" si="29"/>
        <v>0</v>
      </c>
      <c r="F892" s="117"/>
    </row>
    <row r="893" spans="1:6" ht="24" customHeight="1">
      <c r="A893" s="31">
        <v>2130334</v>
      </c>
      <c r="B893" s="45" t="s">
        <v>507</v>
      </c>
      <c r="C893" s="24">
        <v>0.9</v>
      </c>
      <c r="D893" s="116"/>
      <c r="E893" s="116">
        <f t="shared" si="29"/>
        <v>-0.9</v>
      </c>
      <c r="F893" s="117">
        <f t="shared" si="30"/>
        <v>-100</v>
      </c>
    </row>
    <row r="894" spans="1:6" ht="24" hidden="1" customHeight="1">
      <c r="A894" s="31">
        <v>2130335</v>
      </c>
      <c r="B894" s="45" t="s">
        <v>508</v>
      </c>
      <c r="C894" s="24"/>
      <c r="D894" s="116"/>
      <c r="E894" s="116">
        <f t="shared" si="29"/>
        <v>0</v>
      </c>
      <c r="F894" s="117"/>
    </row>
    <row r="895" spans="1:6" ht="24" customHeight="1">
      <c r="A895" s="31">
        <v>2130399</v>
      </c>
      <c r="B895" s="45" t="s">
        <v>509</v>
      </c>
      <c r="C895" s="24">
        <v>10</v>
      </c>
      <c r="D895" s="116"/>
      <c r="E895" s="116">
        <f t="shared" si="29"/>
        <v>-10</v>
      </c>
      <c r="F895" s="117">
        <f t="shared" si="30"/>
        <v>-100</v>
      </c>
    </row>
    <row r="896" spans="1:6" s="10" customFormat="1" ht="24" customHeight="1">
      <c r="A896" s="32">
        <v>21305</v>
      </c>
      <c r="B896" s="32" t="s">
        <v>861</v>
      </c>
      <c r="C896" s="23">
        <v>212.75</v>
      </c>
      <c r="D896" s="79"/>
      <c r="E896" s="79">
        <f t="shared" si="29"/>
        <v>-212.75</v>
      </c>
      <c r="F896" s="87">
        <f t="shared" si="30"/>
        <v>-100</v>
      </c>
    </row>
    <row r="897" spans="1:6" ht="24" hidden="1" customHeight="1">
      <c r="A897" s="31">
        <v>2130501</v>
      </c>
      <c r="B897" s="45" t="s">
        <v>19</v>
      </c>
      <c r="C897" s="24">
        <v>0</v>
      </c>
      <c r="D897" s="116"/>
      <c r="E897" s="116">
        <f t="shared" si="29"/>
        <v>0</v>
      </c>
      <c r="F897" s="117"/>
    </row>
    <row r="898" spans="1:6" ht="24" hidden="1" customHeight="1">
      <c r="A898" s="31">
        <v>2130502</v>
      </c>
      <c r="B898" s="45" t="s">
        <v>20</v>
      </c>
      <c r="C898" s="24">
        <v>0</v>
      </c>
      <c r="D898" s="116"/>
      <c r="E898" s="116">
        <f t="shared" si="29"/>
        <v>0</v>
      </c>
      <c r="F898" s="117"/>
    </row>
    <row r="899" spans="1:6" ht="24" hidden="1" customHeight="1">
      <c r="A899" s="31">
        <v>2130503</v>
      </c>
      <c r="B899" s="45" t="s">
        <v>21</v>
      </c>
      <c r="C899" s="24">
        <v>0</v>
      </c>
      <c r="D899" s="116"/>
      <c r="E899" s="116">
        <f t="shared" si="29"/>
        <v>0</v>
      </c>
      <c r="F899" s="117"/>
    </row>
    <row r="900" spans="1:6" ht="24" customHeight="1">
      <c r="A900" s="31">
        <v>2130504</v>
      </c>
      <c r="B900" s="45" t="s">
        <v>510</v>
      </c>
      <c r="C900" s="24">
        <v>10</v>
      </c>
      <c r="D900" s="116"/>
      <c r="E900" s="116">
        <f t="shared" si="29"/>
        <v>-10</v>
      </c>
      <c r="F900" s="117">
        <f t="shared" si="30"/>
        <v>-100</v>
      </c>
    </row>
    <row r="901" spans="1:6" ht="24" hidden="1" customHeight="1">
      <c r="A901" s="31">
        <v>2130505</v>
      </c>
      <c r="B901" s="45" t="s">
        <v>511</v>
      </c>
      <c r="C901" s="24"/>
      <c r="D901" s="116"/>
      <c r="E901" s="116">
        <f t="shared" si="29"/>
        <v>0</v>
      </c>
      <c r="F901" s="117"/>
    </row>
    <row r="902" spans="1:6" ht="24" hidden="1" customHeight="1">
      <c r="A902" s="31">
        <v>2130506</v>
      </c>
      <c r="B902" s="45" t="s">
        <v>512</v>
      </c>
      <c r="C902" s="24"/>
      <c r="D902" s="116"/>
      <c r="E902" s="116">
        <f t="shared" ref="E902:E965" si="31">D902-C902</f>
        <v>0</v>
      </c>
      <c r="F902" s="117"/>
    </row>
    <row r="903" spans="1:6" ht="24" hidden="1" customHeight="1">
      <c r="A903" s="31">
        <v>2130507</v>
      </c>
      <c r="B903" s="45" t="s">
        <v>513</v>
      </c>
      <c r="C903" s="24"/>
      <c r="D903" s="116"/>
      <c r="E903" s="116">
        <f t="shared" si="31"/>
        <v>0</v>
      </c>
      <c r="F903" s="117"/>
    </row>
    <row r="904" spans="1:6" ht="24" hidden="1" customHeight="1">
      <c r="A904" s="31">
        <v>2130508</v>
      </c>
      <c r="B904" s="45" t="s">
        <v>723</v>
      </c>
      <c r="C904" s="24"/>
      <c r="D904" s="116"/>
      <c r="E904" s="116">
        <f t="shared" si="31"/>
        <v>0</v>
      </c>
      <c r="F904" s="117"/>
    </row>
    <row r="905" spans="1:6" ht="24" hidden="1" customHeight="1">
      <c r="A905" s="31">
        <v>2130550</v>
      </c>
      <c r="B905" s="45" t="s">
        <v>514</v>
      </c>
      <c r="C905" s="24"/>
      <c r="D905" s="116"/>
      <c r="E905" s="116">
        <f t="shared" si="31"/>
        <v>0</v>
      </c>
      <c r="F905" s="117"/>
    </row>
    <row r="906" spans="1:6" ht="24" customHeight="1">
      <c r="A906" s="31">
        <v>2130599</v>
      </c>
      <c r="B906" s="45" t="s">
        <v>515</v>
      </c>
      <c r="C906" s="24">
        <v>202.75</v>
      </c>
      <c r="D906" s="116"/>
      <c r="E906" s="116">
        <f t="shared" si="31"/>
        <v>-202.75</v>
      </c>
      <c r="F906" s="117">
        <f t="shared" ref="F906:F953" si="32">E906/C906*100</f>
        <v>-100</v>
      </c>
    </row>
    <row r="907" spans="1:6" s="10" customFormat="1" ht="24" customHeight="1">
      <c r="A907" s="32">
        <v>21306</v>
      </c>
      <c r="B907" s="32" t="s">
        <v>862</v>
      </c>
      <c r="C907" s="23"/>
      <c r="D907" s="79"/>
      <c r="E907" s="79">
        <f t="shared" si="31"/>
        <v>0</v>
      </c>
      <c r="F907" s="87"/>
    </row>
    <row r="908" spans="1:6" ht="24" hidden="1" customHeight="1">
      <c r="A908" s="31">
        <v>2130601</v>
      </c>
      <c r="B908" s="45" t="s">
        <v>206</v>
      </c>
      <c r="C908" s="24"/>
      <c r="D908" s="116"/>
      <c r="E908" s="116">
        <f t="shared" si="31"/>
        <v>0</v>
      </c>
      <c r="F908" s="117"/>
    </row>
    <row r="909" spans="1:6" ht="24" hidden="1" customHeight="1">
      <c r="A909" s="31">
        <v>2130602</v>
      </c>
      <c r="B909" s="45" t="s">
        <v>516</v>
      </c>
      <c r="C909" s="24"/>
      <c r="D909" s="116"/>
      <c r="E909" s="116">
        <f t="shared" si="31"/>
        <v>0</v>
      </c>
      <c r="F909" s="117"/>
    </row>
    <row r="910" spans="1:6" ht="24" hidden="1" customHeight="1">
      <c r="A910" s="31">
        <v>2130603</v>
      </c>
      <c r="B910" s="45" t="s">
        <v>1046</v>
      </c>
      <c r="C910" s="24"/>
      <c r="D910" s="116"/>
      <c r="E910" s="116">
        <f t="shared" si="31"/>
        <v>0</v>
      </c>
      <c r="F910" s="117"/>
    </row>
    <row r="911" spans="1:6" ht="24" hidden="1" customHeight="1">
      <c r="A911" s="31">
        <v>2130604</v>
      </c>
      <c r="B911" s="45" t="s">
        <v>1047</v>
      </c>
      <c r="C911" s="24"/>
      <c r="D911" s="116"/>
      <c r="E911" s="116">
        <f t="shared" si="31"/>
        <v>0</v>
      </c>
      <c r="F911" s="117"/>
    </row>
    <row r="912" spans="1:6" ht="24" hidden="1" customHeight="1">
      <c r="A912" s="31">
        <v>2130699</v>
      </c>
      <c r="B912" s="45" t="s">
        <v>517</v>
      </c>
      <c r="C912" s="24"/>
      <c r="D912" s="116"/>
      <c r="E912" s="116">
        <f t="shared" si="31"/>
        <v>0</v>
      </c>
      <c r="F912" s="117"/>
    </row>
    <row r="913" spans="1:6" s="10" customFormat="1" ht="24" customHeight="1">
      <c r="A913" s="32">
        <v>21307</v>
      </c>
      <c r="B913" s="32" t="s">
        <v>863</v>
      </c>
      <c r="C913" s="23">
        <v>1413.2</v>
      </c>
      <c r="D913" s="79"/>
      <c r="E913" s="79">
        <f t="shared" si="31"/>
        <v>-1413.2</v>
      </c>
      <c r="F913" s="87">
        <f t="shared" si="32"/>
        <v>-100</v>
      </c>
    </row>
    <row r="914" spans="1:6" ht="24" customHeight="1">
      <c r="A914" s="31">
        <v>2130701</v>
      </c>
      <c r="B914" s="45" t="s">
        <v>518</v>
      </c>
      <c r="C914" s="24">
        <v>142.47999999999999</v>
      </c>
      <c r="D914" s="116"/>
      <c r="E914" s="116">
        <f t="shared" si="31"/>
        <v>-142.47999999999999</v>
      </c>
      <c r="F914" s="117">
        <f t="shared" si="32"/>
        <v>-100</v>
      </c>
    </row>
    <row r="915" spans="1:6" ht="24" hidden="1" customHeight="1">
      <c r="A915" s="31">
        <v>2130704</v>
      </c>
      <c r="B915" s="45" t="s">
        <v>519</v>
      </c>
      <c r="C915" s="24"/>
      <c r="D915" s="116"/>
      <c r="E915" s="116">
        <f t="shared" si="31"/>
        <v>0</v>
      </c>
      <c r="F915" s="117"/>
    </row>
    <row r="916" spans="1:6" ht="24" customHeight="1">
      <c r="A916" s="31">
        <v>2130705</v>
      </c>
      <c r="B916" s="45" t="s">
        <v>520</v>
      </c>
      <c r="C916" s="24">
        <v>10.72</v>
      </c>
      <c r="D916" s="116"/>
      <c r="E916" s="116">
        <f t="shared" si="31"/>
        <v>-10.72</v>
      </c>
      <c r="F916" s="117">
        <f t="shared" si="32"/>
        <v>-100</v>
      </c>
    </row>
    <row r="917" spans="1:6" ht="24" customHeight="1">
      <c r="A917" s="31">
        <v>2130706</v>
      </c>
      <c r="B917" s="45" t="s">
        <v>521</v>
      </c>
      <c r="C917" s="24">
        <v>1260</v>
      </c>
      <c r="D917" s="116"/>
      <c r="E917" s="116">
        <f t="shared" si="31"/>
        <v>-1260</v>
      </c>
      <c r="F917" s="117">
        <f t="shared" si="32"/>
        <v>-100</v>
      </c>
    </row>
    <row r="918" spans="1:6" ht="24" hidden="1" customHeight="1">
      <c r="A918" s="31">
        <v>2130707</v>
      </c>
      <c r="B918" s="45" t="s">
        <v>522</v>
      </c>
      <c r="C918" s="24"/>
      <c r="D918" s="116"/>
      <c r="E918" s="116">
        <f t="shared" si="31"/>
        <v>0</v>
      </c>
      <c r="F918" s="117"/>
    </row>
    <row r="919" spans="1:6" ht="24" hidden="1" customHeight="1">
      <c r="A919" s="31">
        <v>2130799</v>
      </c>
      <c r="B919" s="45" t="s">
        <v>523</v>
      </c>
      <c r="C919" s="24"/>
      <c r="D919" s="116"/>
      <c r="E919" s="116">
        <f t="shared" si="31"/>
        <v>0</v>
      </c>
      <c r="F919" s="117"/>
    </row>
    <row r="920" spans="1:6" s="10" customFormat="1" ht="24" customHeight="1">
      <c r="A920" s="32">
        <v>21308</v>
      </c>
      <c r="B920" s="32" t="s">
        <v>864</v>
      </c>
      <c r="C920" s="23">
        <v>13.4511</v>
      </c>
      <c r="D920" s="79">
        <v>45</v>
      </c>
      <c r="E920" s="79">
        <f t="shared" si="31"/>
        <v>31.5489</v>
      </c>
      <c r="F920" s="87">
        <f t="shared" si="32"/>
        <v>234.54513013805561</v>
      </c>
    </row>
    <row r="921" spans="1:6" ht="24" hidden="1" customHeight="1">
      <c r="A921" s="31">
        <v>2130801</v>
      </c>
      <c r="B921" s="45" t="s">
        <v>524</v>
      </c>
      <c r="C921" s="24">
        <v>0</v>
      </c>
      <c r="D921" s="116"/>
      <c r="E921" s="116">
        <f t="shared" si="31"/>
        <v>0</v>
      </c>
      <c r="F921" s="117"/>
    </row>
    <row r="922" spans="1:6" ht="24" hidden="1" customHeight="1">
      <c r="A922" s="31">
        <v>2130802</v>
      </c>
      <c r="B922" s="45" t="s">
        <v>525</v>
      </c>
      <c r="C922" s="24">
        <v>0</v>
      </c>
      <c r="D922" s="116"/>
      <c r="E922" s="116">
        <f t="shared" si="31"/>
        <v>0</v>
      </c>
      <c r="F922" s="117"/>
    </row>
    <row r="923" spans="1:6" ht="24" customHeight="1">
      <c r="A923" s="31">
        <v>2130803</v>
      </c>
      <c r="B923" s="45" t="s">
        <v>526</v>
      </c>
      <c r="C923" s="24">
        <v>13.4511</v>
      </c>
      <c r="D923" s="116">
        <v>45</v>
      </c>
      <c r="E923" s="116">
        <f t="shared" si="31"/>
        <v>31.5489</v>
      </c>
      <c r="F923" s="117">
        <f t="shared" si="32"/>
        <v>234.54513013805561</v>
      </c>
    </row>
    <row r="924" spans="1:6" ht="24" hidden="1" customHeight="1">
      <c r="A924" s="31">
        <v>2130804</v>
      </c>
      <c r="B924" s="45" t="s">
        <v>1048</v>
      </c>
      <c r="C924" s="24"/>
      <c r="D924" s="116"/>
      <c r="E924" s="116">
        <f t="shared" si="31"/>
        <v>0</v>
      </c>
      <c r="F924" s="117" t="e">
        <f t="shared" si="32"/>
        <v>#DIV/0!</v>
      </c>
    </row>
    <row r="925" spans="1:6" ht="24" hidden="1" customHeight="1">
      <c r="A925" s="31">
        <v>2130805</v>
      </c>
      <c r="B925" s="45" t="s">
        <v>527</v>
      </c>
      <c r="C925" s="24"/>
      <c r="D925" s="116"/>
      <c r="E925" s="116">
        <f t="shared" si="31"/>
        <v>0</v>
      </c>
      <c r="F925" s="117"/>
    </row>
    <row r="926" spans="1:6" ht="24" hidden="1" customHeight="1">
      <c r="A926" s="31">
        <v>2130899</v>
      </c>
      <c r="B926" s="45" t="s">
        <v>528</v>
      </c>
      <c r="C926" s="24"/>
      <c r="D926" s="116"/>
      <c r="E926" s="116">
        <f t="shared" si="31"/>
        <v>0</v>
      </c>
      <c r="F926" s="117" t="e">
        <f t="shared" si="32"/>
        <v>#DIV/0!</v>
      </c>
    </row>
    <row r="927" spans="1:6" s="10" customFormat="1" ht="24" customHeight="1">
      <c r="A927" s="32">
        <v>21399</v>
      </c>
      <c r="B927" s="32" t="s">
        <v>865</v>
      </c>
      <c r="C927" s="23"/>
      <c r="D927" s="79"/>
      <c r="E927" s="79">
        <f t="shared" si="31"/>
        <v>0</v>
      </c>
      <c r="F927" s="87"/>
    </row>
    <row r="928" spans="1:6" ht="24" hidden="1" customHeight="1">
      <c r="A928" s="31">
        <v>2139901</v>
      </c>
      <c r="B928" s="45" t="s">
        <v>530</v>
      </c>
      <c r="C928" s="24"/>
      <c r="D928" s="116"/>
      <c r="E928" s="116">
        <f t="shared" si="31"/>
        <v>0</v>
      </c>
      <c r="F928" s="117"/>
    </row>
    <row r="929" spans="1:6" ht="24" hidden="1" customHeight="1">
      <c r="A929" s="31">
        <v>2139999</v>
      </c>
      <c r="B929" s="45" t="s">
        <v>529</v>
      </c>
      <c r="C929" s="24"/>
      <c r="D929" s="116"/>
      <c r="E929" s="116">
        <f t="shared" si="31"/>
        <v>0</v>
      </c>
      <c r="F929" s="117" t="e">
        <f t="shared" si="32"/>
        <v>#DIV/0!</v>
      </c>
    </row>
    <row r="930" spans="1:6" s="10" customFormat="1" ht="24" customHeight="1">
      <c r="A930" s="32">
        <v>214</v>
      </c>
      <c r="B930" s="32" t="s">
        <v>866</v>
      </c>
      <c r="C930" s="23">
        <v>154.88489999999999</v>
      </c>
      <c r="D930" s="79"/>
      <c r="E930" s="79">
        <f t="shared" si="31"/>
        <v>-154.88489999999999</v>
      </c>
      <c r="F930" s="87">
        <f t="shared" si="32"/>
        <v>-100</v>
      </c>
    </row>
    <row r="931" spans="1:6" s="10" customFormat="1" ht="24" customHeight="1">
      <c r="A931" s="32">
        <v>21401</v>
      </c>
      <c r="B931" s="32" t="s">
        <v>867</v>
      </c>
      <c r="C931" s="23">
        <v>153.8938</v>
      </c>
      <c r="D931" s="79"/>
      <c r="E931" s="79">
        <f t="shared" si="31"/>
        <v>-153.8938</v>
      </c>
      <c r="F931" s="87">
        <f t="shared" si="32"/>
        <v>-100</v>
      </c>
    </row>
    <row r="932" spans="1:6" ht="24" hidden="1" customHeight="1">
      <c r="A932" s="31">
        <v>2140101</v>
      </c>
      <c r="B932" s="45" t="s">
        <v>19</v>
      </c>
      <c r="C932" s="24"/>
      <c r="D932" s="116"/>
      <c r="E932" s="116">
        <f t="shared" si="31"/>
        <v>0</v>
      </c>
      <c r="F932" s="117" t="e">
        <f t="shared" si="32"/>
        <v>#DIV/0!</v>
      </c>
    </row>
    <row r="933" spans="1:6" ht="24" hidden="1" customHeight="1">
      <c r="A933" s="31">
        <v>2140102</v>
      </c>
      <c r="B933" s="45" t="s">
        <v>20</v>
      </c>
      <c r="C933" s="24"/>
      <c r="D933" s="116"/>
      <c r="E933" s="116">
        <f t="shared" si="31"/>
        <v>0</v>
      </c>
      <c r="F933" s="117" t="e">
        <f t="shared" si="32"/>
        <v>#DIV/0!</v>
      </c>
    </row>
    <row r="934" spans="1:6" ht="24" hidden="1" customHeight="1">
      <c r="A934" s="31">
        <v>2140103</v>
      </c>
      <c r="B934" s="45" t="s">
        <v>21</v>
      </c>
      <c r="C934" s="24"/>
      <c r="D934" s="116"/>
      <c r="E934" s="116">
        <f t="shared" si="31"/>
        <v>0</v>
      </c>
      <c r="F934" s="117" t="e">
        <f t="shared" si="32"/>
        <v>#DIV/0!</v>
      </c>
    </row>
    <row r="935" spans="1:6" ht="24" customHeight="1">
      <c r="A935" s="31">
        <v>2140104</v>
      </c>
      <c r="B935" s="45" t="s">
        <v>531</v>
      </c>
      <c r="C935" s="24">
        <v>128.874</v>
      </c>
      <c r="D935" s="116"/>
      <c r="E935" s="116">
        <f t="shared" si="31"/>
        <v>-128.874</v>
      </c>
      <c r="F935" s="117">
        <f t="shared" si="32"/>
        <v>-100</v>
      </c>
    </row>
    <row r="936" spans="1:6" ht="24" customHeight="1">
      <c r="A936" s="31">
        <v>2140106</v>
      </c>
      <c r="B936" s="45" t="s">
        <v>532</v>
      </c>
      <c r="C936" s="24">
        <v>18.7562</v>
      </c>
      <c r="D936" s="116"/>
      <c r="E936" s="116">
        <f t="shared" si="31"/>
        <v>-18.7562</v>
      </c>
      <c r="F936" s="117">
        <f t="shared" si="32"/>
        <v>-100</v>
      </c>
    </row>
    <row r="937" spans="1:6" ht="24" hidden="1" customHeight="1">
      <c r="A937" s="31">
        <v>2140109</v>
      </c>
      <c r="B937" s="45" t="s">
        <v>724</v>
      </c>
      <c r="C937" s="24"/>
      <c r="D937" s="116"/>
      <c r="E937" s="116">
        <f t="shared" si="31"/>
        <v>0</v>
      </c>
      <c r="F937" s="117"/>
    </row>
    <row r="938" spans="1:6" ht="24" hidden="1" customHeight="1">
      <c r="A938" s="31">
        <v>2140110</v>
      </c>
      <c r="B938" s="45" t="s">
        <v>533</v>
      </c>
      <c r="C938" s="24"/>
      <c r="D938" s="116"/>
      <c r="E938" s="116">
        <f t="shared" si="31"/>
        <v>0</v>
      </c>
      <c r="F938" s="117"/>
    </row>
    <row r="939" spans="1:6" ht="24" hidden="1" customHeight="1">
      <c r="A939" s="31">
        <v>2140111</v>
      </c>
      <c r="B939" s="45" t="s">
        <v>534</v>
      </c>
      <c r="C939" s="24"/>
      <c r="D939" s="116"/>
      <c r="E939" s="116">
        <f t="shared" si="31"/>
        <v>0</v>
      </c>
      <c r="F939" s="117"/>
    </row>
    <row r="940" spans="1:6" ht="24" hidden="1" customHeight="1">
      <c r="A940" s="31">
        <v>2140112</v>
      </c>
      <c r="B940" s="45" t="s">
        <v>535</v>
      </c>
      <c r="C940" s="24"/>
      <c r="D940" s="116"/>
      <c r="E940" s="116">
        <f t="shared" si="31"/>
        <v>0</v>
      </c>
      <c r="F940" s="117"/>
    </row>
    <row r="941" spans="1:6" ht="24" hidden="1" customHeight="1">
      <c r="A941" s="31">
        <v>2140114</v>
      </c>
      <c r="B941" s="45" t="s">
        <v>536</v>
      </c>
      <c r="C941" s="24"/>
      <c r="D941" s="116"/>
      <c r="E941" s="116">
        <f t="shared" si="31"/>
        <v>0</v>
      </c>
      <c r="F941" s="117"/>
    </row>
    <row r="942" spans="1:6" ht="24" hidden="1" customHeight="1">
      <c r="A942" s="31">
        <v>2140122</v>
      </c>
      <c r="B942" s="45" t="s">
        <v>537</v>
      </c>
      <c r="C942" s="24"/>
      <c r="D942" s="116"/>
      <c r="E942" s="116">
        <f t="shared" si="31"/>
        <v>0</v>
      </c>
      <c r="F942" s="117"/>
    </row>
    <row r="943" spans="1:6" ht="24" hidden="1" customHeight="1">
      <c r="A943" s="31">
        <v>2140123</v>
      </c>
      <c r="B943" s="45" t="s">
        <v>538</v>
      </c>
      <c r="C943" s="24"/>
      <c r="D943" s="116"/>
      <c r="E943" s="116">
        <f t="shared" si="31"/>
        <v>0</v>
      </c>
      <c r="F943" s="117"/>
    </row>
    <row r="944" spans="1:6" ht="24" hidden="1" customHeight="1">
      <c r="A944" s="31">
        <v>2140127</v>
      </c>
      <c r="B944" s="45" t="s">
        <v>539</v>
      </c>
      <c r="C944" s="24"/>
      <c r="D944" s="116"/>
      <c r="E944" s="116">
        <f t="shared" si="31"/>
        <v>0</v>
      </c>
      <c r="F944" s="117"/>
    </row>
    <row r="945" spans="1:6" ht="24" hidden="1" customHeight="1">
      <c r="A945" s="31">
        <v>2140128</v>
      </c>
      <c r="B945" s="45" t="s">
        <v>540</v>
      </c>
      <c r="C945" s="24"/>
      <c r="D945" s="116"/>
      <c r="E945" s="116">
        <f t="shared" si="31"/>
        <v>0</v>
      </c>
      <c r="F945" s="117"/>
    </row>
    <row r="946" spans="1:6" ht="24" hidden="1" customHeight="1">
      <c r="A946" s="31">
        <v>2140129</v>
      </c>
      <c r="B946" s="45" t="s">
        <v>541</v>
      </c>
      <c r="C946" s="24"/>
      <c r="D946" s="116"/>
      <c r="E946" s="116">
        <f t="shared" si="31"/>
        <v>0</v>
      </c>
      <c r="F946" s="117"/>
    </row>
    <row r="947" spans="1:6" ht="24" hidden="1" customHeight="1">
      <c r="A947" s="31">
        <v>2140130</v>
      </c>
      <c r="B947" s="45" t="s">
        <v>542</v>
      </c>
      <c r="C947" s="24"/>
      <c r="D947" s="116"/>
      <c r="E947" s="116">
        <f t="shared" si="31"/>
        <v>0</v>
      </c>
      <c r="F947" s="117"/>
    </row>
    <row r="948" spans="1:6" ht="24" hidden="1" customHeight="1">
      <c r="A948" s="31">
        <v>2140131</v>
      </c>
      <c r="B948" s="45" t="s">
        <v>543</v>
      </c>
      <c r="C948" s="24"/>
      <c r="D948" s="116"/>
      <c r="E948" s="116">
        <f t="shared" si="31"/>
        <v>0</v>
      </c>
      <c r="F948" s="117" t="e">
        <f t="shared" si="32"/>
        <v>#DIV/0!</v>
      </c>
    </row>
    <row r="949" spans="1:6" ht="24" hidden="1" customHeight="1">
      <c r="A949" s="31">
        <v>2140133</v>
      </c>
      <c r="B949" s="45" t="s">
        <v>544</v>
      </c>
      <c r="C949" s="24"/>
      <c r="D949" s="116"/>
      <c r="E949" s="116">
        <f t="shared" si="31"/>
        <v>0</v>
      </c>
      <c r="F949" s="117"/>
    </row>
    <row r="950" spans="1:6" ht="24" hidden="1" customHeight="1">
      <c r="A950" s="31">
        <v>2140136</v>
      </c>
      <c r="B950" s="45" t="s">
        <v>545</v>
      </c>
      <c r="C950" s="24"/>
      <c r="D950" s="116"/>
      <c r="E950" s="116">
        <f t="shared" si="31"/>
        <v>0</v>
      </c>
      <c r="F950" s="117"/>
    </row>
    <row r="951" spans="1:6" ht="24" hidden="1" customHeight="1">
      <c r="A951" s="31">
        <v>2140138</v>
      </c>
      <c r="B951" s="45" t="s">
        <v>546</v>
      </c>
      <c r="C951" s="24"/>
      <c r="D951" s="116"/>
      <c r="E951" s="116">
        <f t="shared" si="31"/>
        <v>0</v>
      </c>
      <c r="F951" s="117"/>
    </row>
    <row r="952" spans="1:6" ht="24" hidden="1" customHeight="1">
      <c r="A952" s="31">
        <v>2140139</v>
      </c>
      <c r="B952" s="45" t="s">
        <v>547</v>
      </c>
      <c r="C952" s="24"/>
      <c r="D952" s="116"/>
      <c r="E952" s="116">
        <f t="shared" si="31"/>
        <v>0</v>
      </c>
      <c r="F952" s="117"/>
    </row>
    <row r="953" spans="1:6" ht="24" customHeight="1">
      <c r="A953" s="31">
        <v>2140199</v>
      </c>
      <c r="B953" s="45" t="s">
        <v>548</v>
      </c>
      <c r="C953" s="24">
        <v>6.2636000000000003</v>
      </c>
      <c r="D953" s="116"/>
      <c r="E953" s="116">
        <f t="shared" si="31"/>
        <v>-6.2636000000000003</v>
      </c>
      <c r="F953" s="117">
        <f t="shared" si="32"/>
        <v>-100</v>
      </c>
    </row>
    <row r="954" spans="1:6" s="10" customFormat="1" ht="24" customHeight="1">
      <c r="A954" s="32">
        <v>21402</v>
      </c>
      <c r="B954" s="32" t="s">
        <v>868</v>
      </c>
      <c r="C954" s="23"/>
      <c r="D954" s="79"/>
      <c r="E954" s="79">
        <f t="shared" si="31"/>
        <v>0</v>
      </c>
      <c r="F954" s="87"/>
    </row>
    <row r="955" spans="1:6" ht="24" hidden="1" customHeight="1">
      <c r="A955" s="31">
        <v>2140201</v>
      </c>
      <c r="B955" s="45" t="s">
        <v>19</v>
      </c>
      <c r="C955" s="24"/>
      <c r="D955" s="116"/>
      <c r="E955" s="116">
        <f t="shared" si="31"/>
        <v>0</v>
      </c>
      <c r="F955" s="117"/>
    </row>
    <row r="956" spans="1:6" ht="24" hidden="1" customHeight="1">
      <c r="A956" s="31">
        <v>2140202</v>
      </c>
      <c r="B956" s="45" t="s">
        <v>20</v>
      </c>
      <c r="C956" s="24"/>
      <c r="D956" s="116"/>
      <c r="E956" s="116">
        <f t="shared" si="31"/>
        <v>0</v>
      </c>
      <c r="F956" s="117"/>
    </row>
    <row r="957" spans="1:6" ht="24" hidden="1" customHeight="1">
      <c r="A957" s="31">
        <v>2140203</v>
      </c>
      <c r="B957" s="45" t="s">
        <v>21</v>
      </c>
      <c r="C957" s="24"/>
      <c r="D957" s="116"/>
      <c r="E957" s="116">
        <f t="shared" si="31"/>
        <v>0</v>
      </c>
      <c r="F957" s="117"/>
    </row>
    <row r="958" spans="1:6" ht="24" hidden="1" customHeight="1">
      <c r="A958" s="31">
        <v>2140204</v>
      </c>
      <c r="B958" s="45" t="s">
        <v>725</v>
      </c>
      <c r="C958" s="24"/>
      <c r="D958" s="116"/>
      <c r="E958" s="116">
        <f t="shared" si="31"/>
        <v>0</v>
      </c>
      <c r="F958" s="117"/>
    </row>
    <row r="959" spans="1:6" ht="24" hidden="1" customHeight="1">
      <c r="A959" s="31">
        <v>2140205</v>
      </c>
      <c r="B959" s="45" t="s">
        <v>726</v>
      </c>
      <c r="C959" s="24"/>
      <c r="D959" s="116"/>
      <c r="E959" s="116">
        <f t="shared" si="31"/>
        <v>0</v>
      </c>
      <c r="F959" s="117"/>
    </row>
    <row r="960" spans="1:6" ht="24" hidden="1" customHeight="1">
      <c r="A960" s="31">
        <v>2140206</v>
      </c>
      <c r="B960" s="45" t="s">
        <v>727</v>
      </c>
      <c r="C960" s="24"/>
      <c r="D960" s="116"/>
      <c r="E960" s="116">
        <f t="shared" si="31"/>
        <v>0</v>
      </c>
      <c r="F960" s="117"/>
    </row>
    <row r="961" spans="1:6" ht="24" hidden="1" customHeight="1">
      <c r="A961" s="31">
        <v>2140207</v>
      </c>
      <c r="B961" s="45" t="s">
        <v>728</v>
      </c>
      <c r="C961" s="24"/>
      <c r="D961" s="116"/>
      <c r="E961" s="116">
        <f t="shared" si="31"/>
        <v>0</v>
      </c>
      <c r="F961" s="117"/>
    </row>
    <row r="962" spans="1:6" ht="24" hidden="1" customHeight="1">
      <c r="A962" s="31">
        <v>2140208</v>
      </c>
      <c r="B962" s="45" t="s">
        <v>549</v>
      </c>
      <c r="C962" s="24"/>
      <c r="D962" s="116"/>
      <c r="E962" s="116">
        <f t="shared" si="31"/>
        <v>0</v>
      </c>
      <c r="F962" s="117"/>
    </row>
    <row r="963" spans="1:6" ht="24" hidden="1" customHeight="1">
      <c r="A963" s="31">
        <v>2140299</v>
      </c>
      <c r="B963" s="45" t="s">
        <v>729</v>
      </c>
      <c r="C963" s="24"/>
      <c r="D963" s="116"/>
      <c r="E963" s="116">
        <f t="shared" si="31"/>
        <v>0</v>
      </c>
      <c r="F963" s="117"/>
    </row>
    <row r="964" spans="1:6" s="10" customFormat="1" ht="24" customHeight="1">
      <c r="A964" s="32">
        <v>21404</v>
      </c>
      <c r="B964" s="32" t="s">
        <v>869</v>
      </c>
      <c r="C964" s="23"/>
      <c r="D964" s="79"/>
      <c r="E964" s="79">
        <f t="shared" si="31"/>
        <v>0</v>
      </c>
      <c r="F964" s="87"/>
    </row>
    <row r="965" spans="1:6" ht="24" hidden="1" customHeight="1">
      <c r="A965" s="31">
        <v>2140401</v>
      </c>
      <c r="B965" s="45" t="s">
        <v>550</v>
      </c>
      <c r="C965" s="24"/>
      <c r="D965" s="116"/>
      <c r="E965" s="116">
        <f t="shared" si="31"/>
        <v>0</v>
      </c>
      <c r="F965" s="117"/>
    </row>
    <row r="966" spans="1:6" ht="24" hidden="1" customHeight="1">
      <c r="A966" s="31">
        <v>2140402</v>
      </c>
      <c r="B966" s="45" t="s">
        <v>551</v>
      </c>
      <c r="C966" s="24"/>
      <c r="D966" s="116"/>
      <c r="E966" s="116">
        <f t="shared" ref="E966:E1029" si="33">D966-C966</f>
        <v>0</v>
      </c>
      <c r="F966" s="117"/>
    </row>
    <row r="967" spans="1:6" ht="24" hidden="1" customHeight="1">
      <c r="A967" s="31">
        <v>2140403</v>
      </c>
      <c r="B967" s="45" t="s">
        <v>552</v>
      </c>
      <c r="C967" s="24"/>
      <c r="D967" s="116"/>
      <c r="E967" s="116">
        <f t="shared" si="33"/>
        <v>0</v>
      </c>
      <c r="F967" s="117" t="e">
        <f t="shared" ref="F967:F1026" si="34">E967/C967*100</f>
        <v>#DIV/0!</v>
      </c>
    </row>
    <row r="968" spans="1:6" ht="24" hidden="1" customHeight="1">
      <c r="A968" s="31">
        <v>2140499</v>
      </c>
      <c r="B968" s="45" t="s">
        <v>553</v>
      </c>
      <c r="C968" s="24"/>
      <c r="D968" s="116"/>
      <c r="E968" s="116">
        <f t="shared" si="33"/>
        <v>0</v>
      </c>
      <c r="F968" s="117" t="e">
        <f t="shared" si="34"/>
        <v>#DIV/0!</v>
      </c>
    </row>
    <row r="969" spans="1:6" s="10" customFormat="1" ht="24" customHeight="1">
      <c r="A969" s="32">
        <v>21406</v>
      </c>
      <c r="B969" s="32" t="s">
        <v>870</v>
      </c>
      <c r="C969" s="23"/>
      <c r="D969" s="79"/>
      <c r="E969" s="79">
        <f t="shared" si="33"/>
        <v>0</v>
      </c>
      <c r="F969" s="87"/>
    </row>
    <row r="970" spans="1:6" ht="31.5" hidden="1" customHeight="1">
      <c r="A970" s="31">
        <v>2140601</v>
      </c>
      <c r="B970" s="45" t="s">
        <v>554</v>
      </c>
      <c r="C970" s="24"/>
      <c r="D970" s="116"/>
      <c r="E970" s="116">
        <f t="shared" si="33"/>
        <v>0</v>
      </c>
      <c r="F970" s="117" t="e">
        <f t="shared" si="34"/>
        <v>#DIV/0!</v>
      </c>
    </row>
    <row r="971" spans="1:6" ht="24" hidden="1" customHeight="1">
      <c r="A971" s="31">
        <v>2140602</v>
      </c>
      <c r="B971" s="45" t="s">
        <v>555</v>
      </c>
      <c r="C971" s="24"/>
      <c r="D971" s="116"/>
      <c r="E971" s="116">
        <f t="shared" si="33"/>
        <v>0</v>
      </c>
      <c r="F971" s="117"/>
    </row>
    <row r="972" spans="1:6" ht="26.25" hidden="1" customHeight="1">
      <c r="A972" s="31">
        <v>2140603</v>
      </c>
      <c r="B972" s="45" t="s">
        <v>556</v>
      </c>
      <c r="C972" s="24"/>
      <c r="D972" s="116"/>
      <c r="E972" s="116">
        <f t="shared" si="33"/>
        <v>0</v>
      </c>
      <c r="F972" s="117"/>
    </row>
    <row r="973" spans="1:6" ht="24" hidden="1" customHeight="1">
      <c r="A973" s="31">
        <v>2140699</v>
      </c>
      <c r="B973" s="45" t="s">
        <v>557</v>
      </c>
      <c r="C973" s="24"/>
      <c r="D973" s="116"/>
      <c r="E973" s="116">
        <f t="shared" si="33"/>
        <v>0</v>
      </c>
      <c r="F973" s="117"/>
    </row>
    <row r="974" spans="1:6" s="10" customFormat="1" ht="24" customHeight="1">
      <c r="A974" s="32">
        <v>21499</v>
      </c>
      <c r="B974" s="32" t="s">
        <v>871</v>
      </c>
      <c r="C974" s="23">
        <v>0.99109999999999998</v>
      </c>
      <c r="D974" s="79"/>
      <c r="E974" s="79">
        <f t="shared" si="33"/>
        <v>-0.99109999999999998</v>
      </c>
      <c r="F974" s="87">
        <f t="shared" si="34"/>
        <v>-100</v>
      </c>
    </row>
    <row r="975" spans="1:6" ht="24" hidden="1" customHeight="1">
      <c r="A975" s="31">
        <v>2149901</v>
      </c>
      <c r="B975" s="45" t="s">
        <v>559</v>
      </c>
      <c r="C975" s="24"/>
      <c r="D975" s="116"/>
      <c r="E975" s="116">
        <f t="shared" si="33"/>
        <v>0</v>
      </c>
      <c r="F975" s="117"/>
    </row>
    <row r="976" spans="1:6" ht="24" customHeight="1">
      <c r="A976" s="31">
        <v>2149999</v>
      </c>
      <c r="B976" s="45" t="s">
        <v>558</v>
      </c>
      <c r="C976" s="24">
        <v>0.99109999999999998</v>
      </c>
      <c r="D976" s="116"/>
      <c r="E976" s="116">
        <f t="shared" si="33"/>
        <v>-0.99109999999999998</v>
      </c>
      <c r="F976" s="117">
        <f t="shared" si="34"/>
        <v>-100</v>
      </c>
    </row>
    <row r="977" spans="1:6" s="10" customFormat="1" ht="24" customHeight="1">
      <c r="A977" s="32">
        <v>215</v>
      </c>
      <c r="B977" s="32" t="s">
        <v>872</v>
      </c>
      <c r="C977" s="23">
        <v>5.3148</v>
      </c>
      <c r="D977" s="79">
        <v>22</v>
      </c>
      <c r="E977" s="79">
        <f>D977-C977</f>
        <v>16.685200000000002</v>
      </c>
      <c r="F977" s="87">
        <f>E977/C977*100</f>
        <v>313.93843606532704</v>
      </c>
    </row>
    <row r="978" spans="1:6" s="10" customFormat="1" ht="24" customHeight="1">
      <c r="A978" s="32">
        <v>21502</v>
      </c>
      <c r="B978" s="32" t="s">
        <v>873</v>
      </c>
      <c r="C978" s="23"/>
      <c r="D978" s="79"/>
      <c r="E978" s="79">
        <f>D978-C978</f>
        <v>0</v>
      </c>
      <c r="F978" s="87"/>
    </row>
    <row r="979" spans="1:6" ht="24" hidden="1" customHeight="1">
      <c r="A979" s="31">
        <v>2150299</v>
      </c>
      <c r="B979" s="45" t="s">
        <v>560</v>
      </c>
      <c r="C979" s="24"/>
      <c r="D979" s="116"/>
      <c r="E979" s="116">
        <f t="shared" si="33"/>
        <v>0</v>
      </c>
      <c r="F979" s="117" t="e">
        <f t="shared" si="34"/>
        <v>#DIV/0!</v>
      </c>
    </row>
    <row r="980" spans="1:6" s="10" customFormat="1" ht="24" customHeight="1">
      <c r="A980" s="32">
        <v>21505</v>
      </c>
      <c r="B980" s="32" t="s">
        <v>874</v>
      </c>
      <c r="C980" s="23"/>
      <c r="D980" s="79"/>
      <c r="E980" s="79">
        <f t="shared" si="33"/>
        <v>0</v>
      </c>
      <c r="F980" s="87"/>
    </row>
    <row r="981" spans="1:6" ht="24" hidden="1" customHeight="1">
      <c r="A981" s="31">
        <v>2150501</v>
      </c>
      <c r="B981" s="45" t="s">
        <v>19</v>
      </c>
      <c r="C981" s="24"/>
      <c r="D981" s="116"/>
      <c r="E981" s="116">
        <f t="shared" si="33"/>
        <v>0</v>
      </c>
      <c r="F981" s="117"/>
    </row>
    <row r="982" spans="1:6" ht="24" hidden="1" customHeight="1">
      <c r="A982" s="31">
        <v>2150502</v>
      </c>
      <c r="B982" s="45" t="s">
        <v>20</v>
      </c>
      <c r="C982" s="24"/>
      <c r="D982" s="116"/>
      <c r="E982" s="116">
        <f t="shared" si="33"/>
        <v>0</v>
      </c>
      <c r="F982" s="117"/>
    </row>
    <row r="983" spans="1:6" ht="24" hidden="1" customHeight="1">
      <c r="A983" s="31">
        <v>2150503</v>
      </c>
      <c r="B983" s="45" t="s">
        <v>21</v>
      </c>
      <c r="C983" s="24"/>
      <c r="D983" s="116"/>
      <c r="E983" s="116">
        <f t="shared" si="33"/>
        <v>0</v>
      </c>
      <c r="F983" s="117"/>
    </row>
    <row r="984" spans="1:6" ht="24" hidden="1" customHeight="1">
      <c r="A984" s="31">
        <v>2150505</v>
      </c>
      <c r="B984" s="45" t="s">
        <v>561</v>
      </c>
      <c r="C984" s="24"/>
      <c r="D984" s="116"/>
      <c r="E984" s="116">
        <f t="shared" si="33"/>
        <v>0</v>
      </c>
      <c r="F984" s="117"/>
    </row>
    <row r="985" spans="1:6" ht="24" hidden="1" customHeight="1">
      <c r="A985" s="31">
        <v>2150506</v>
      </c>
      <c r="B985" s="45" t="s">
        <v>562</v>
      </c>
      <c r="C985" s="24"/>
      <c r="D985" s="116"/>
      <c r="E985" s="116">
        <f t="shared" si="33"/>
        <v>0</v>
      </c>
      <c r="F985" s="117"/>
    </row>
    <row r="986" spans="1:6" ht="24" hidden="1" customHeight="1">
      <c r="A986" s="31">
        <v>2150507</v>
      </c>
      <c r="B986" s="45" t="s">
        <v>563</v>
      </c>
      <c r="C986" s="24"/>
      <c r="D986" s="116"/>
      <c r="E986" s="116">
        <f t="shared" si="33"/>
        <v>0</v>
      </c>
      <c r="F986" s="117"/>
    </row>
    <row r="987" spans="1:6" ht="24" hidden="1" customHeight="1">
      <c r="A987" s="31">
        <v>2150508</v>
      </c>
      <c r="B987" s="45" t="s">
        <v>564</v>
      </c>
      <c r="C987" s="24"/>
      <c r="D987" s="116"/>
      <c r="E987" s="116">
        <f t="shared" si="33"/>
        <v>0</v>
      </c>
      <c r="F987" s="117" t="e">
        <f t="shared" si="34"/>
        <v>#DIV/0!</v>
      </c>
    </row>
    <row r="988" spans="1:6" ht="24" hidden="1" customHeight="1">
      <c r="A988" s="31">
        <v>2150509</v>
      </c>
      <c r="B988" s="45" t="s">
        <v>730</v>
      </c>
      <c r="C988" s="24"/>
      <c r="D988" s="116"/>
      <c r="E988" s="116">
        <f t="shared" si="33"/>
        <v>0</v>
      </c>
      <c r="F988" s="117"/>
    </row>
    <row r="989" spans="1:6" ht="24" hidden="1" customHeight="1">
      <c r="A989" s="31">
        <v>2150510</v>
      </c>
      <c r="B989" s="45" t="s">
        <v>565</v>
      </c>
      <c r="C989" s="24"/>
      <c r="D989" s="116"/>
      <c r="E989" s="116">
        <f t="shared" si="33"/>
        <v>0</v>
      </c>
      <c r="F989" s="117"/>
    </row>
    <row r="990" spans="1:6" ht="24" hidden="1" customHeight="1">
      <c r="A990" s="31">
        <v>2150511</v>
      </c>
      <c r="B990" s="45" t="s">
        <v>566</v>
      </c>
      <c r="C990" s="24"/>
      <c r="D990" s="116"/>
      <c r="E990" s="116">
        <f t="shared" si="33"/>
        <v>0</v>
      </c>
      <c r="F990" s="117"/>
    </row>
    <row r="991" spans="1:6" ht="24" hidden="1" customHeight="1">
      <c r="A991" s="31">
        <v>2150513</v>
      </c>
      <c r="B991" s="45" t="s">
        <v>549</v>
      </c>
      <c r="C991" s="24"/>
      <c r="D991" s="116"/>
      <c r="E991" s="116">
        <f t="shared" si="33"/>
        <v>0</v>
      </c>
      <c r="F991" s="117"/>
    </row>
    <row r="992" spans="1:6" ht="24" hidden="1" customHeight="1">
      <c r="A992" s="31">
        <v>2150515</v>
      </c>
      <c r="B992" s="45" t="s">
        <v>567</v>
      </c>
      <c r="C992" s="24"/>
      <c r="D992" s="116"/>
      <c r="E992" s="116">
        <f t="shared" si="33"/>
        <v>0</v>
      </c>
      <c r="F992" s="117"/>
    </row>
    <row r="993" spans="1:6" ht="24" hidden="1" customHeight="1">
      <c r="A993" s="31">
        <v>2150599</v>
      </c>
      <c r="B993" s="45" t="s">
        <v>568</v>
      </c>
      <c r="C993" s="24"/>
      <c r="D993" s="116"/>
      <c r="E993" s="116">
        <f t="shared" si="33"/>
        <v>0</v>
      </c>
      <c r="F993" s="117" t="e">
        <f t="shared" si="34"/>
        <v>#DIV/0!</v>
      </c>
    </row>
    <row r="994" spans="1:6" s="10" customFormat="1" ht="24" customHeight="1">
      <c r="A994" s="32">
        <v>21506</v>
      </c>
      <c r="B994" s="32" t="s">
        <v>875</v>
      </c>
      <c r="C994" s="23">
        <v>5.3148</v>
      </c>
      <c r="D994" s="79">
        <v>4</v>
      </c>
      <c r="E994" s="79">
        <f t="shared" si="33"/>
        <v>-1.3148</v>
      </c>
      <c r="F994" s="87">
        <f t="shared" si="34"/>
        <v>-24.738466169940544</v>
      </c>
    </row>
    <row r="995" spans="1:6" ht="24" customHeight="1">
      <c r="A995" s="31">
        <v>2150601</v>
      </c>
      <c r="B995" s="45" t="s">
        <v>19</v>
      </c>
      <c r="C995" s="24"/>
      <c r="D995" s="116">
        <v>4</v>
      </c>
      <c r="E995" s="116">
        <f t="shared" si="33"/>
        <v>4</v>
      </c>
      <c r="F995" s="117"/>
    </row>
    <row r="996" spans="1:6" ht="24" hidden="1" customHeight="1">
      <c r="A996" s="31">
        <v>2150602</v>
      </c>
      <c r="B996" s="45" t="s">
        <v>20</v>
      </c>
      <c r="C996" s="24"/>
      <c r="D996" s="116"/>
      <c r="E996" s="116">
        <f t="shared" si="33"/>
        <v>0</v>
      </c>
      <c r="F996" s="117" t="e">
        <f t="shared" si="34"/>
        <v>#DIV/0!</v>
      </c>
    </row>
    <row r="997" spans="1:6" ht="24" hidden="1" customHeight="1">
      <c r="A997" s="31">
        <v>2150603</v>
      </c>
      <c r="B997" s="45" t="s">
        <v>21</v>
      </c>
      <c r="C997" s="24"/>
      <c r="D997" s="116"/>
      <c r="E997" s="116">
        <f t="shared" si="33"/>
        <v>0</v>
      </c>
      <c r="F997" s="117"/>
    </row>
    <row r="998" spans="1:6" ht="24" hidden="1" customHeight="1">
      <c r="A998" s="31">
        <v>2150604</v>
      </c>
      <c r="B998" s="45" t="s">
        <v>569</v>
      </c>
      <c r="C998" s="24"/>
      <c r="D998" s="116"/>
      <c r="E998" s="116">
        <f t="shared" si="33"/>
        <v>0</v>
      </c>
      <c r="F998" s="117"/>
    </row>
    <row r="999" spans="1:6" ht="24" customHeight="1">
      <c r="A999" s="31">
        <v>2150605</v>
      </c>
      <c r="B999" s="45" t="s">
        <v>570</v>
      </c>
      <c r="C999" s="24">
        <v>5.1947999999999999</v>
      </c>
      <c r="D999" s="116"/>
      <c r="E999" s="116">
        <f t="shared" si="33"/>
        <v>-5.1947999999999999</v>
      </c>
      <c r="F999" s="117">
        <f t="shared" si="34"/>
        <v>-100</v>
      </c>
    </row>
    <row r="1000" spans="1:6" ht="24" hidden="1" customHeight="1">
      <c r="A1000" s="31">
        <v>2150606</v>
      </c>
      <c r="B1000" s="45" t="s">
        <v>571</v>
      </c>
      <c r="C1000" s="24"/>
      <c r="D1000" s="116"/>
      <c r="E1000" s="116">
        <f t="shared" si="33"/>
        <v>0</v>
      </c>
      <c r="F1000" s="117"/>
    </row>
    <row r="1001" spans="1:6" ht="24" hidden="1" customHeight="1">
      <c r="A1001" s="31">
        <v>2150607</v>
      </c>
      <c r="B1001" s="45" t="s">
        <v>572</v>
      </c>
      <c r="C1001" s="24"/>
      <c r="D1001" s="116"/>
      <c r="E1001" s="116">
        <f t="shared" si="33"/>
        <v>0</v>
      </c>
      <c r="F1001" s="117"/>
    </row>
    <row r="1002" spans="1:6" ht="24" customHeight="1">
      <c r="A1002" s="31">
        <v>2150699</v>
      </c>
      <c r="B1002" s="45" t="s">
        <v>573</v>
      </c>
      <c r="C1002" s="24">
        <v>0.12</v>
      </c>
      <c r="D1002" s="116"/>
      <c r="E1002" s="116">
        <f t="shared" si="33"/>
        <v>-0.12</v>
      </c>
      <c r="F1002" s="117">
        <f t="shared" si="34"/>
        <v>-100</v>
      </c>
    </row>
    <row r="1003" spans="1:6" s="10" customFormat="1" ht="24" customHeight="1">
      <c r="A1003" s="32">
        <v>21507</v>
      </c>
      <c r="B1003" s="32" t="s">
        <v>876</v>
      </c>
      <c r="C1003" s="23"/>
      <c r="D1003" s="79"/>
      <c r="E1003" s="79">
        <f t="shared" si="33"/>
        <v>0</v>
      </c>
      <c r="F1003" s="87"/>
    </row>
    <row r="1004" spans="1:6" ht="24" hidden="1" customHeight="1">
      <c r="A1004" s="31">
        <v>2150701</v>
      </c>
      <c r="B1004" s="45" t="s">
        <v>19</v>
      </c>
      <c r="C1004" s="24"/>
      <c r="D1004" s="116"/>
      <c r="E1004" s="116">
        <f t="shared" si="33"/>
        <v>0</v>
      </c>
      <c r="F1004" s="117"/>
    </row>
    <row r="1005" spans="1:6" ht="24" hidden="1" customHeight="1">
      <c r="A1005" s="31">
        <v>2150702</v>
      </c>
      <c r="B1005" s="45" t="s">
        <v>20</v>
      </c>
      <c r="C1005" s="24"/>
      <c r="D1005" s="116"/>
      <c r="E1005" s="116">
        <f t="shared" si="33"/>
        <v>0</v>
      </c>
      <c r="F1005" s="117"/>
    </row>
    <row r="1006" spans="1:6" ht="24" hidden="1" customHeight="1">
      <c r="A1006" s="31">
        <v>2150703</v>
      </c>
      <c r="B1006" s="45" t="s">
        <v>21</v>
      </c>
      <c r="C1006" s="24"/>
      <c r="D1006" s="116"/>
      <c r="E1006" s="116">
        <f t="shared" si="33"/>
        <v>0</v>
      </c>
      <c r="F1006" s="117"/>
    </row>
    <row r="1007" spans="1:6" ht="24" hidden="1" customHeight="1">
      <c r="A1007" s="31">
        <v>2150704</v>
      </c>
      <c r="B1007" s="45" t="s">
        <v>731</v>
      </c>
      <c r="C1007" s="24"/>
      <c r="D1007" s="116"/>
      <c r="E1007" s="116">
        <f t="shared" si="33"/>
        <v>0</v>
      </c>
      <c r="F1007" s="117"/>
    </row>
    <row r="1008" spans="1:6" ht="24" hidden="1" customHeight="1">
      <c r="A1008" s="31">
        <v>2150705</v>
      </c>
      <c r="B1008" s="45" t="s">
        <v>732</v>
      </c>
      <c r="C1008" s="24"/>
      <c r="D1008" s="116"/>
      <c r="E1008" s="116">
        <f t="shared" si="33"/>
        <v>0</v>
      </c>
      <c r="F1008" s="117"/>
    </row>
    <row r="1009" spans="1:6" ht="24" hidden="1" customHeight="1">
      <c r="A1009" s="31">
        <v>2150799</v>
      </c>
      <c r="B1009" s="45" t="s">
        <v>733</v>
      </c>
      <c r="C1009" s="24"/>
      <c r="D1009" s="116"/>
      <c r="E1009" s="116">
        <f t="shared" si="33"/>
        <v>0</v>
      </c>
      <c r="F1009" s="117"/>
    </row>
    <row r="1010" spans="1:6" s="10" customFormat="1" ht="24" customHeight="1">
      <c r="A1010" s="32">
        <v>21508</v>
      </c>
      <c r="B1010" s="32" t="s">
        <v>877</v>
      </c>
      <c r="C1010" s="23"/>
      <c r="D1010" s="79">
        <v>18</v>
      </c>
      <c r="E1010" s="79">
        <f t="shared" si="33"/>
        <v>18</v>
      </c>
      <c r="F1010" s="87"/>
    </row>
    <row r="1011" spans="1:6" ht="24" hidden="1" customHeight="1">
      <c r="A1011" s="31">
        <v>2150801</v>
      </c>
      <c r="B1011" s="45" t="s">
        <v>19</v>
      </c>
      <c r="C1011" s="24"/>
      <c r="D1011" s="116"/>
      <c r="E1011" s="116">
        <f t="shared" si="33"/>
        <v>0</v>
      </c>
      <c r="F1011" s="117"/>
    </row>
    <row r="1012" spans="1:6" ht="24" hidden="1" customHeight="1">
      <c r="A1012" s="31">
        <v>2150802</v>
      </c>
      <c r="B1012" s="45" t="s">
        <v>20</v>
      </c>
      <c r="C1012" s="24"/>
      <c r="D1012" s="116"/>
      <c r="E1012" s="116">
        <f t="shared" si="33"/>
        <v>0</v>
      </c>
      <c r="F1012" s="117"/>
    </row>
    <row r="1013" spans="1:6" ht="24" hidden="1" customHeight="1">
      <c r="A1013" s="31">
        <v>2150803</v>
      </c>
      <c r="B1013" s="45" t="s">
        <v>21</v>
      </c>
      <c r="C1013" s="24"/>
      <c r="D1013" s="116"/>
      <c r="E1013" s="116">
        <f t="shared" si="33"/>
        <v>0</v>
      </c>
      <c r="F1013" s="117"/>
    </row>
    <row r="1014" spans="1:6" ht="24" hidden="1" customHeight="1">
      <c r="A1014" s="31">
        <v>2150804</v>
      </c>
      <c r="B1014" s="45" t="s">
        <v>574</v>
      </c>
      <c r="C1014" s="24"/>
      <c r="D1014" s="116"/>
      <c r="E1014" s="116">
        <f t="shared" si="33"/>
        <v>0</v>
      </c>
      <c r="F1014" s="117"/>
    </row>
    <row r="1015" spans="1:6" ht="24" customHeight="1">
      <c r="A1015" s="31">
        <v>2150805</v>
      </c>
      <c r="B1015" s="45" t="s">
        <v>575</v>
      </c>
      <c r="C1015" s="24"/>
      <c r="D1015" s="116">
        <v>18</v>
      </c>
      <c r="E1015" s="116">
        <f t="shared" si="33"/>
        <v>18</v>
      </c>
      <c r="F1015" s="117"/>
    </row>
    <row r="1016" spans="1:6" ht="24" hidden="1" customHeight="1">
      <c r="A1016" s="31">
        <v>2150899</v>
      </c>
      <c r="B1016" s="45" t="s">
        <v>576</v>
      </c>
      <c r="C1016" s="24"/>
      <c r="D1016" s="116"/>
      <c r="E1016" s="116">
        <f t="shared" si="33"/>
        <v>0</v>
      </c>
      <c r="F1016" s="117" t="e">
        <f t="shared" si="34"/>
        <v>#DIV/0!</v>
      </c>
    </row>
    <row r="1017" spans="1:6" s="10" customFormat="1" ht="24" customHeight="1">
      <c r="A1017" s="32">
        <v>21599</v>
      </c>
      <c r="B1017" s="32" t="s">
        <v>878</v>
      </c>
      <c r="C1017" s="23"/>
      <c r="D1017" s="79"/>
      <c r="E1017" s="79">
        <f t="shared" si="33"/>
        <v>0</v>
      </c>
      <c r="F1017" s="87"/>
    </row>
    <row r="1018" spans="1:6" ht="24" hidden="1" customHeight="1">
      <c r="A1018" s="31">
        <v>2159902</v>
      </c>
      <c r="B1018" s="45" t="s">
        <v>578</v>
      </c>
      <c r="C1018" s="24"/>
      <c r="D1018" s="116"/>
      <c r="E1018" s="116">
        <f t="shared" si="33"/>
        <v>0</v>
      </c>
      <c r="F1018" s="117"/>
    </row>
    <row r="1019" spans="1:6" ht="24" hidden="1" customHeight="1">
      <c r="A1019" s="31">
        <v>2159904</v>
      </c>
      <c r="B1019" s="45" t="s">
        <v>579</v>
      </c>
      <c r="C1019" s="24"/>
      <c r="D1019" s="116"/>
      <c r="E1019" s="116">
        <f t="shared" si="33"/>
        <v>0</v>
      </c>
      <c r="F1019" s="117"/>
    </row>
    <row r="1020" spans="1:6" ht="24" hidden="1" customHeight="1">
      <c r="A1020" s="31">
        <v>2159905</v>
      </c>
      <c r="B1020" s="45" t="s">
        <v>580</v>
      </c>
      <c r="C1020" s="24"/>
      <c r="D1020" s="116"/>
      <c r="E1020" s="116">
        <f t="shared" si="33"/>
        <v>0</v>
      </c>
      <c r="F1020" s="117"/>
    </row>
    <row r="1021" spans="1:6" ht="24" hidden="1" customHeight="1">
      <c r="A1021" s="31">
        <v>2159906</v>
      </c>
      <c r="B1021" s="45" t="s">
        <v>581</v>
      </c>
      <c r="C1021" s="24"/>
      <c r="D1021" s="116"/>
      <c r="E1021" s="116">
        <f t="shared" si="33"/>
        <v>0</v>
      </c>
      <c r="F1021" s="117"/>
    </row>
    <row r="1022" spans="1:6" ht="24" hidden="1" customHeight="1">
      <c r="A1022" s="31">
        <v>2159999</v>
      </c>
      <c r="B1022" s="45" t="s">
        <v>577</v>
      </c>
      <c r="C1022" s="24"/>
      <c r="D1022" s="116"/>
      <c r="E1022" s="116">
        <f t="shared" si="33"/>
        <v>0</v>
      </c>
      <c r="F1022" s="117"/>
    </row>
    <row r="1023" spans="1:6" s="10" customFormat="1" ht="24" customHeight="1">
      <c r="A1023" s="32">
        <v>216</v>
      </c>
      <c r="B1023" s="32" t="s">
        <v>879</v>
      </c>
      <c r="C1023" s="23">
        <v>25.810099999999998</v>
      </c>
      <c r="D1023" s="79"/>
      <c r="E1023" s="79">
        <f t="shared" si="33"/>
        <v>-25.810099999999998</v>
      </c>
      <c r="F1023" s="87">
        <f t="shared" si="34"/>
        <v>-100</v>
      </c>
    </row>
    <row r="1024" spans="1:6" s="10" customFormat="1" ht="24" customHeight="1">
      <c r="A1024" s="32">
        <v>21602</v>
      </c>
      <c r="B1024" s="32" t="s">
        <v>880</v>
      </c>
      <c r="C1024" s="23">
        <v>20.810099999999998</v>
      </c>
      <c r="D1024" s="79"/>
      <c r="E1024" s="79">
        <f t="shared" si="33"/>
        <v>-20.810099999999998</v>
      </c>
      <c r="F1024" s="87">
        <f t="shared" si="34"/>
        <v>-100</v>
      </c>
    </row>
    <row r="1025" spans="1:6" ht="24" hidden="1" customHeight="1">
      <c r="A1025" s="31">
        <v>2160201</v>
      </c>
      <c r="B1025" s="45" t="s">
        <v>19</v>
      </c>
      <c r="C1025" s="24"/>
      <c r="D1025" s="116"/>
      <c r="E1025" s="116">
        <f t="shared" si="33"/>
        <v>0</v>
      </c>
      <c r="F1025" s="117" t="e">
        <f t="shared" si="34"/>
        <v>#DIV/0!</v>
      </c>
    </row>
    <row r="1026" spans="1:6" ht="24" hidden="1" customHeight="1">
      <c r="A1026" s="31">
        <v>2160202</v>
      </c>
      <c r="B1026" s="45" t="s">
        <v>20</v>
      </c>
      <c r="C1026" s="24"/>
      <c r="D1026" s="116"/>
      <c r="E1026" s="116">
        <f t="shared" si="33"/>
        <v>0</v>
      </c>
      <c r="F1026" s="117" t="e">
        <f t="shared" si="34"/>
        <v>#DIV/0!</v>
      </c>
    </row>
    <row r="1027" spans="1:6" ht="24" hidden="1" customHeight="1">
      <c r="A1027" s="31">
        <v>2160203</v>
      </c>
      <c r="B1027" s="45" t="s">
        <v>21</v>
      </c>
      <c r="C1027" s="24"/>
      <c r="D1027" s="116"/>
      <c r="E1027" s="116">
        <f t="shared" si="33"/>
        <v>0</v>
      </c>
      <c r="F1027" s="117"/>
    </row>
    <row r="1028" spans="1:6" ht="24" hidden="1" customHeight="1">
      <c r="A1028" s="31">
        <v>2160216</v>
      </c>
      <c r="B1028" s="45" t="s">
        <v>582</v>
      </c>
      <c r="C1028" s="24"/>
      <c r="D1028" s="116"/>
      <c r="E1028" s="116">
        <f t="shared" si="33"/>
        <v>0</v>
      </c>
      <c r="F1028" s="117"/>
    </row>
    <row r="1029" spans="1:6" ht="24" hidden="1" customHeight="1">
      <c r="A1029" s="31">
        <v>2160217</v>
      </c>
      <c r="B1029" s="45" t="s">
        <v>583</v>
      </c>
      <c r="C1029" s="24"/>
      <c r="D1029" s="116"/>
      <c r="E1029" s="116">
        <f t="shared" si="33"/>
        <v>0</v>
      </c>
      <c r="F1029" s="117"/>
    </row>
    <row r="1030" spans="1:6" ht="24" hidden="1" customHeight="1">
      <c r="A1030" s="31">
        <v>2160218</v>
      </c>
      <c r="B1030" s="45" t="s">
        <v>584</v>
      </c>
      <c r="C1030" s="24"/>
      <c r="D1030" s="116"/>
      <c r="E1030" s="116">
        <f t="shared" ref="E1030:E1093" si="35">D1030-C1030</f>
        <v>0</v>
      </c>
      <c r="F1030" s="117"/>
    </row>
    <row r="1031" spans="1:6" ht="24" hidden="1" customHeight="1">
      <c r="A1031" s="31">
        <v>2160219</v>
      </c>
      <c r="B1031" s="45" t="s">
        <v>585</v>
      </c>
      <c r="C1031" s="24"/>
      <c r="D1031" s="116"/>
      <c r="E1031" s="116">
        <f t="shared" si="35"/>
        <v>0</v>
      </c>
      <c r="F1031" s="117"/>
    </row>
    <row r="1032" spans="1:6" ht="24" hidden="1" customHeight="1">
      <c r="A1032" s="31">
        <v>2160250</v>
      </c>
      <c r="B1032" s="45" t="s">
        <v>27</v>
      </c>
      <c r="C1032" s="24"/>
      <c r="D1032" s="116"/>
      <c r="E1032" s="116">
        <f t="shared" si="35"/>
        <v>0</v>
      </c>
      <c r="F1032" s="117"/>
    </row>
    <row r="1033" spans="1:6" ht="24" customHeight="1">
      <c r="A1033" s="31">
        <v>2160299</v>
      </c>
      <c r="B1033" s="45" t="s">
        <v>586</v>
      </c>
      <c r="C1033" s="24">
        <v>20.810099999999998</v>
      </c>
      <c r="D1033" s="116"/>
      <c r="E1033" s="116">
        <f t="shared" si="35"/>
        <v>-20.810099999999998</v>
      </c>
      <c r="F1033" s="117">
        <f t="shared" ref="F1033:F1091" si="36">E1033/C1033*100</f>
        <v>-100</v>
      </c>
    </row>
    <row r="1034" spans="1:6" s="10" customFormat="1" ht="24" customHeight="1">
      <c r="A1034" s="32">
        <v>21605</v>
      </c>
      <c r="B1034" s="32" t="s">
        <v>881</v>
      </c>
      <c r="C1034" s="23">
        <v>5</v>
      </c>
      <c r="D1034" s="79"/>
      <c r="E1034" s="79">
        <f t="shared" si="35"/>
        <v>-5</v>
      </c>
      <c r="F1034" s="87">
        <f t="shared" si="36"/>
        <v>-100</v>
      </c>
    </row>
    <row r="1035" spans="1:6" ht="24" hidden="1" customHeight="1">
      <c r="A1035" s="31">
        <v>2160501</v>
      </c>
      <c r="B1035" s="45" t="s">
        <v>19</v>
      </c>
      <c r="C1035" s="24"/>
      <c r="D1035" s="116"/>
      <c r="E1035" s="116">
        <f t="shared" si="35"/>
        <v>0</v>
      </c>
      <c r="F1035" s="117" t="e">
        <f t="shared" si="36"/>
        <v>#DIV/0!</v>
      </c>
    </row>
    <row r="1036" spans="1:6" ht="24" hidden="1" customHeight="1">
      <c r="A1036" s="31">
        <v>2160502</v>
      </c>
      <c r="B1036" s="45" t="s">
        <v>20</v>
      </c>
      <c r="C1036" s="24"/>
      <c r="D1036" s="116"/>
      <c r="E1036" s="116">
        <f t="shared" si="35"/>
        <v>0</v>
      </c>
      <c r="F1036" s="117" t="e">
        <f t="shared" si="36"/>
        <v>#DIV/0!</v>
      </c>
    </row>
    <row r="1037" spans="1:6" ht="24" hidden="1" customHeight="1">
      <c r="A1037" s="31">
        <v>2160503</v>
      </c>
      <c r="B1037" s="45" t="s">
        <v>21</v>
      </c>
      <c r="C1037" s="24"/>
      <c r="D1037" s="116"/>
      <c r="E1037" s="116">
        <f t="shared" si="35"/>
        <v>0</v>
      </c>
      <c r="F1037" s="117"/>
    </row>
    <row r="1038" spans="1:6" ht="24" customHeight="1">
      <c r="A1038" s="31">
        <v>2160504</v>
      </c>
      <c r="B1038" s="45" t="s">
        <v>587</v>
      </c>
      <c r="C1038" s="24">
        <v>5</v>
      </c>
      <c r="D1038" s="116"/>
      <c r="E1038" s="116">
        <f t="shared" si="35"/>
        <v>-5</v>
      </c>
      <c r="F1038" s="117">
        <f t="shared" si="36"/>
        <v>-100</v>
      </c>
    </row>
    <row r="1039" spans="1:6" ht="24" hidden="1" customHeight="1">
      <c r="A1039" s="31">
        <v>2160505</v>
      </c>
      <c r="B1039" s="45" t="s">
        <v>588</v>
      </c>
      <c r="C1039" s="24"/>
      <c r="D1039" s="116"/>
      <c r="E1039" s="116">
        <f t="shared" si="35"/>
        <v>0</v>
      </c>
      <c r="F1039" s="117"/>
    </row>
    <row r="1040" spans="1:6" ht="24" hidden="1" customHeight="1">
      <c r="A1040" s="31">
        <v>2160599</v>
      </c>
      <c r="B1040" s="45" t="s">
        <v>589</v>
      </c>
      <c r="C1040" s="24"/>
      <c r="D1040" s="116"/>
      <c r="E1040" s="116">
        <f t="shared" si="35"/>
        <v>0</v>
      </c>
      <c r="F1040" s="117" t="e">
        <f t="shared" si="36"/>
        <v>#DIV/0!</v>
      </c>
    </row>
    <row r="1041" spans="1:6" s="10" customFormat="1" ht="24" customHeight="1">
      <c r="A1041" s="32">
        <v>21606</v>
      </c>
      <c r="B1041" s="32" t="s">
        <v>882</v>
      </c>
      <c r="C1041" s="23"/>
      <c r="D1041" s="79"/>
      <c r="E1041" s="79">
        <f t="shared" si="35"/>
        <v>0</v>
      </c>
      <c r="F1041" s="87"/>
    </row>
    <row r="1042" spans="1:6" ht="24" hidden="1" customHeight="1">
      <c r="A1042" s="31">
        <v>2160601</v>
      </c>
      <c r="B1042" s="45" t="s">
        <v>19</v>
      </c>
      <c r="C1042" s="24"/>
      <c r="D1042" s="116"/>
      <c r="E1042" s="116">
        <f t="shared" si="35"/>
        <v>0</v>
      </c>
      <c r="F1042" s="117"/>
    </row>
    <row r="1043" spans="1:6" ht="24" hidden="1" customHeight="1">
      <c r="A1043" s="31">
        <v>2160602</v>
      </c>
      <c r="B1043" s="45" t="s">
        <v>20</v>
      </c>
      <c r="C1043" s="24"/>
      <c r="D1043" s="116"/>
      <c r="E1043" s="116">
        <f t="shared" si="35"/>
        <v>0</v>
      </c>
      <c r="F1043" s="117"/>
    </row>
    <row r="1044" spans="1:6" ht="24" hidden="1" customHeight="1">
      <c r="A1044" s="31">
        <v>2160603</v>
      </c>
      <c r="B1044" s="45" t="s">
        <v>21</v>
      </c>
      <c r="C1044" s="24"/>
      <c r="D1044" s="116"/>
      <c r="E1044" s="116">
        <f t="shared" si="35"/>
        <v>0</v>
      </c>
      <c r="F1044" s="117"/>
    </row>
    <row r="1045" spans="1:6" ht="24" hidden="1" customHeight="1">
      <c r="A1045" s="31">
        <v>2160607</v>
      </c>
      <c r="B1045" s="45" t="s">
        <v>590</v>
      </c>
      <c r="C1045" s="24"/>
      <c r="D1045" s="116"/>
      <c r="E1045" s="116">
        <f t="shared" si="35"/>
        <v>0</v>
      </c>
      <c r="F1045" s="117"/>
    </row>
    <row r="1046" spans="1:6" ht="24" hidden="1" customHeight="1">
      <c r="A1046" s="31">
        <v>2160699</v>
      </c>
      <c r="B1046" s="45" t="s">
        <v>591</v>
      </c>
      <c r="C1046" s="24"/>
      <c r="D1046" s="116"/>
      <c r="E1046" s="116">
        <f t="shared" si="35"/>
        <v>0</v>
      </c>
      <c r="F1046" s="117" t="e">
        <f t="shared" si="36"/>
        <v>#DIV/0!</v>
      </c>
    </row>
    <row r="1047" spans="1:6" s="10" customFormat="1" ht="24" customHeight="1">
      <c r="A1047" s="32">
        <v>21699</v>
      </c>
      <c r="B1047" s="32" t="s">
        <v>883</v>
      </c>
      <c r="C1047" s="23"/>
      <c r="D1047" s="79"/>
      <c r="E1047" s="79">
        <f t="shared" si="35"/>
        <v>0</v>
      </c>
      <c r="F1047" s="87"/>
    </row>
    <row r="1048" spans="1:6" ht="24" hidden="1" customHeight="1">
      <c r="A1048" s="31">
        <v>2169901</v>
      </c>
      <c r="B1048" s="45" t="s">
        <v>593</v>
      </c>
      <c r="C1048" s="24"/>
      <c r="D1048" s="116"/>
      <c r="E1048" s="116">
        <f t="shared" si="35"/>
        <v>0</v>
      </c>
      <c r="F1048" s="117"/>
    </row>
    <row r="1049" spans="1:6" ht="24" hidden="1" customHeight="1">
      <c r="A1049" s="31">
        <v>2169999</v>
      </c>
      <c r="B1049" s="45" t="s">
        <v>592</v>
      </c>
      <c r="C1049" s="24"/>
      <c r="D1049" s="116"/>
      <c r="E1049" s="116">
        <f t="shared" si="35"/>
        <v>0</v>
      </c>
      <c r="F1049" s="117" t="e">
        <f t="shared" si="36"/>
        <v>#DIV/0!</v>
      </c>
    </row>
    <row r="1050" spans="1:6" s="10" customFormat="1" ht="24" customHeight="1">
      <c r="A1050" s="32">
        <v>217</v>
      </c>
      <c r="B1050" s="32" t="s">
        <v>884</v>
      </c>
      <c r="C1050" s="23"/>
      <c r="D1050" s="79"/>
      <c r="E1050" s="79">
        <f t="shared" si="35"/>
        <v>0</v>
      </c>
      <c r="F1050" s="87"/>
    </row>
    <row r="1051" spans="1:6" s="10" customFormat="1" ht="24" customHeight="1">
      <c r="A1051" s="32">
        <v>21799</v>
      </c>
      <c r="B1051" s="32" t="s">
        <v>885</v>
      </c>
      <c r="C1051" s="23"/>
      <c r="D1051" s="79"/>
      <c r="E1051" s="79">
        <f t="shared" si="35"/>
        <v>0</v>
      </c>
      <c r="F1051" s="87"/>
    </row>
    <row r="1052" spans="1:6" ht="24" hidden="1" customHeight="1">
      <c r="A1052" s="31">
        <v>2179901</v>
      </c>
      <c r="B1052" s="45" t="s">
        <v>594</v>
      </c>
      <c r="C1052" s="24"/>
      <c r="D1052" s="116"/>
      <c r="E1052" s="116">
        <f t="shared" si="35"/>
        <v>0</v>
      </c>
      <c r="F1052" s="117"/>
    </row>
    <row r="1053" spans="1:6" s="10" customFormat="1" ht="24" customHeight="1">
      <c r="A1053" s="32">
        <v>220</v>
      </c>
      <c r="B1053" s="32" t="s">
        <v>886</v>
      </c>
      <c r="C1053" s="23"/>
      <c r="D1053" s="79"/>
      <c r="E1053" s="79">
        <f t="shared" si="35"/>
        <v>0</v>
      </c>
      <c r="F1053" s="87"/>
    </row>
    <row r="1054" spans="1:6" s="10" customFormat="1" ht="24" customHeight="1">
      <c r="A1054" s="32">
        <v>22001</v>
      </c>
      <c r="B1054" s="32" t="s">
        <v>887</v>
      </c>
      <c r="C1054" s="23"/>
      <c r="D1054" s="79"/>
      <c r="E1054" s="79">
        <f t="shared" si="35"/>
        <v>0</v>
      </c>
      <c r="F1054" s="87"/>
    </row>
    <row r="1055" spans="1:6" ht="24" hidden="1" customHeight="1">
      <c r="A1055" s="31">
        <v>2200101</v>
      </c>
      <c r="B1055" s="45" t="s">
        <v>19</v>
      </c>
      <c r="C1055" s="24"/>
      <c r="D1055" s="116"/>
      <c r="E1055" s="116">
        <f t="shared" si="35"/>
        <v>0</v>
      </c>
      <c r="F1055" s="117" t="e">
        <f t="shared" si="36"/>
        <v>#DIV/0!</v>
      </c>
    </row>
    <row r="1056" spans="1:6" ht="24" hidden="1" customHeight="1">
      <c r="A1056" s="31">
        <v>2200102</v>
      </c>
      <c r="B1056" s="45" t="s">
        <v>20</v>
      </c>
      <c r="C1056" s="24"/>
      <c r="D1056" s="116"/>
      <c r="E1056" s="116">
        <f t="shared" si="35"/>
        <v>0</v>
      </c>
      <c r="F1056" s="117" t="e">
        <f t="shared" si="36"/>
        <v>#DIV/0!</v>
      </c>
    </row>
    <row r="1057" spans="1:6" ht="24" hidden="1" customHeight="1">
      <c r="A1057" s="31">
        <v>2200103</v>
      </c>
      <c r="B1057" s="45" t="s">
        <v>21</v>
      </c>
      <c r="C1057" s="24"/>
      <c r="D1057" s="116"/>
      <c r="E1057" s="116">
        <f t="shared" si="35"/>
        <v>0</v>
      </c>
      <c r="F1057" s="117"/>
    </row>
    <row r="1058" spans="1:6" ht="24" hidden="1" customHeight="1">
      <c r="A1058" s="31">
        <v>2200104</v>
      </c>
      <c r="B1058" s="45" t="s">
        <v>595</v>
      </c>
      <c r="C1058" s="24"/>
      <c r="D1058" s="116"/>
      <c r="E1058" s="116">
        <f t="shared" si="35"/>
        <v>0</v>
      </c>
      <c r="F1058" s="117"/>
    </row>
    <row r="1059" spans="1:6" ht="24" hidden="1" customHeight="1">
      <c r="A1059" s="31">
        <v>2200105</v>
      </c>
      <c r="B1059" s="45" t="s">
        <v>596</v>
      </c>
      <c r="C1059" s="24"/>
      <c r="D1059" s="116"/>
      <c r="E1059" s="116">
        <f t="shared" si="35"/>
        <v>0</v>
      </c>
      <c r="F1059" s="117"/>
    </row>
    <row r="1060" spans="1:6" ht="24" hidden="1" customHeight="1">
      <c r="A1060" s="31">
        <v>2200106</v>
      </c>
      <c r="B1060" s="45" t="s">
        <v>597</v>
      </c>
      <c r="C1060" s="24"/>
      <c r="D1060" s="116"/>
      <c r="E1060" s="116">
        <f t="shared" si="35"/>
        <v>0</v>
      </c>
      <c r="F1060" s="117" t="e">
        <f t="shared" si="36"/>
        <v>#DIV/0!</v>
      </c>
    </row>
    <row r="1061" spans="1:6" ht="24" hidden="1" customHeight="1">
      <c r="A1061" s="31">
        <v>2200107</v>
      </c>
      <c r="B1061" s="45" t="s">
        <v>598</v>
      </c>
      <c r="C1061" s="24"/>
      <c r="D1061" s="116"/>
      <c r="E1061" s="116">
        <f t="shared" si="35"/>
        <v>0</v>
      </c>
      <c r="F1061" s="117"/>
    </row>
    <row r="1062" spans="1:6" ht="24" hidden="1" customHeight="1">
      <c r="A1062" s="31">
        <v>2200108</v>
      </c>
      <c r="B1062" s="45" t="s">
        <v>599</v>
      </c>
      <c r="C1062" s="24"/>
      <c r="D1062" s="116"/>
      <c r="E1062" s="116">
        <f t="shared" si="35"/>
        <v>0</v>
      </c>
      <c r="F1062" s="117"/>
    </row>
    <row r="1063" spans="1:6" ht="24" hidden="1" customHeight="1">
      <c r="A1063" s="31">
        <v>2200109</v>
      </c>
      <c r="B1063" s="45" t="s">
        <v>600</v>
      </c>
      <c r="C1063" s="24"/>
      <c r="D1063" s="116"/>
      <c r="E1063" s="116">
        <f t="shared" si="35"/>
        <v>0</v>
      </c>
      <c r="F1063" s="117"/>
    </row>
    <row r="1064" spans="1:6" ht="24" hidden="1" customHeight="1">
      <c r="A1064" s="31">
        <v>2200110</v>
      </c>
      <c r="B1064" s="45" t="s">
        <v>601</v>
      </c>
      <c r="C1064" s="24"/>
      <c r="D1064" s="116"/>
      <c r="E1064" s="116">
        <f t="shared" si="35"/>
        <v>0</v>
      </c>
      <c r="F1064" s="117"/>
    </row>
    <row r="1065" spans="1:6" ht="24" hidden="1" customHeight="1">
      <c r="A1065" s="31">
        <v>2200111</v>
      </c>
      <c r="B1065" s="45" t="s">
        <v>602</v>
      </c>
      <c r="C1065" s="24"/>
      <c r="D1065" s="116"/>
      <c r="E1065" s="116">
        <f t="shared" si="35"/>
        <v>0</v>
      </c>
      <c r="F1065" s="117"/>
    </row>
    <row r="1066" spans="1:6" ht="24" hidden="1" customHeight="1">
      <c r="A1066" s="31">
        <v>2200112</v>
      </c>
      <c r="B1066" s="45" t="s">
        <v>603</v>
      </c>
      <c r="C1066" s="24"/>
      <c r="D1066" s="116"/>
      <c r="E1066" s="116">
        <f t="shared" si="35"/>
        <v>0</v>
      </c>
      <c r="F1066" s="117"/>
    </row>
    <row r="1067" spans="1:6" ht="24" hidden="1" customHeight="1">
      <c r="A1067" s="31">
        <v>2200113</v>
      </c>
      <c r="B1067" s="45" t="s">
        <v>1049</v>
      </c>
      <c r="C1067" s="24"/>
      <c r="D1067" s="116"/>
      <c r="E1067" s="116">
        <f t="shared" si="35"/>
        <v>0</v>
      </c>
      <c r="F1067" s="117"/>
    </row>
    <row r="1068" spans="1:6" ht="24" hidden="1" customHeight="1">
      <c r="A1068" s="31">
        <v>2200114</v>
      </c>
      <c r="B1068" s="45" t="s">
        <v>604</v>
      </c>
      <c r="C1068" s="24"/>
      <c r="D1068" s="116"/>
      <c r="E1068" s="116">
        <f t="shared" si="35"/>
        <v>0</v>
      </c>
      <c r="F1068" s="117"/>
    </row>
    <row r="1069" spans="1:6" ht="24" hidden="1" customHeight="1">
      <c r="A1069" s="31">
        <v>2200115</v>
      </c>
      <c r="B1069" s="45" t="s">
        <v>605</v>
      </c>
      <c r="C1069" s="24"/>
      <c r="D1069" s="116"/>
      <c r="E1069" s="116">
        <f t="shared" si="35"/>
        <v>0</v>
      </c>
      <c r="F1069" s="117"/>
    </row>
    <row r="1070" spans="1:6" ht="24" hidden="1" customHeight="1">
      <c r="A1070" s="31">
        <v>2200116</v>
      </c>
      <c r="B1070" s="45" t="s">
        <v>606</v>
      </c>
      <c r="C1070" s="24"/>
      <c r="D1070" s="116"/>
      <c r="E1070" s="116">
        <f t="shared" si="35"/>
        <v>0</v>
      </c>
      <c r="F1070" s="117"/>
    </row>
    <row r="1071" spans="1:6" ht="24" hidden="1" customHeight="1">
      <c r="A1071" s="31">
        <v>2200119</v>
      </c>
      <c r="B1071" s="45" t="s">
        <v>607</v>
      </c>
      <c r="C1071" s="24"/>
      <c r="D1071" s="116"/>
      <c r="E1071" s="116">
        <f t="shared" si="35"/>
        <v>0</v>
      </c>
      <c r="F1071" s="117"/>
    </row>
    <row r="1072" spans="1:6" ht="24" hidden="1" customHeight="1">
      <c r="A1072" s="31">
        <v>2200150</v>
      </c>
      <c r="B1072" s="45" t="s">
        <v>27</v>
      </c>
      <c r="C1072" s="24"/>
      <c r="D1072" s="116"/>
      <c r="E1072" s="116">
        <f t="shared" si="35"/>
        <v>0</v>
      </c>
      <c r="F1072" s="117" t="e">
        <f t="shared" si="36"/>
        <v>#DIV/0!</v>
      </c>
    </row>
    <row r="1073" spans="1:6" ht="24" hidden="1" customHeight="1">
      <c r="A1073" s="31">
        <v>2200199</v>
      </c>
      <c r="B1073" s="45" t="s">
        <v>608</v>
      </c>
      <c r="C1073" s="24"/>
      <c r="D1073" s="116"/>
      <c r="E1073" s="116">
        <f t="shared" si="35"/>
        <v>0</v>
      </c>
      <c r="F1073" s="117" t="e">
        <f t="shared" si="36"/>
        <v>#DIV/0!</v>
      </c>
    </row>
    <row r="1074" spans="1:6" s="10" customFormat="1" ht="24" customHeight="1">
      <c r="A1074" s="32">
        <v>22005</v>
      </c>
      <c r="B1074" s="32" t="s">
        <v>888</v>
      </c>
      <c r="C1074" s="23"/>
      <c r="D1074" s="79"/>
      <c r="E1074" s="79">
        <f t="shared" si="35"/>
        <v>0</v>
      </c>
      <c r="F1074" s="87"/>
    </row>
    <row r="1075" spans="1:6" ht="24" hidden="1" customHeight="1">
      <c r="A1075" s="31">
        <v>2200501</v>
      </c>
      <c r="B1075" s="45" t="s">
        <v>19</v>
      </c>
      <c r="C1075" s="24"/>
      <c r="D1075" s="116"/>
      <c r="E1075" s="116">
        <f t="shared" si="35"/>
        <v>0</v>
      </c>
      <c r="F1075" s="117"/>
    </row>
    <row r="1076" spans="1:6" ht="24" hidden="1" customHeight="1">
      <c r="A1076" s="31">
        <v>2200502</v>
      </c>
      <c r="B1076" s="45" t="s">
        <v>20</v>
      </c>
      <c r="C1076" s="24"/>
      <c r="D1076" s="116"/>
      <c r="E1076" s="116">
        <f t="shared" si="35"/>
        <v>0</v>
      </c>
      <c r="F1076" s="117"/>
    </row>
    <row r="1077" spans="1:6" ht="24" hidden="1" customHeight="1">
      <c r="A1077" s="31">
        <v>2200503</v>
      </c>
      <c r="B1077" s="45" t="s">
        <v>21</v>
      </c>
      <c r="C1077" s="24"/>
      <c r="D1077" s="116"/>
      <c r="E1077" s="116">
        <f t="shared" si="35"/>
        <v>0</v>
      </c>
      <c r="F1077" s="117"/>
    </row>
    <row r="1078" spans="1:6" ht="24" hidden="1" customHeight="1">
      <c r="A1078" s="31">
        <v>2200504</v>
      </c>
      <c r="B1078" s="45" t="s">
        <v>609</v>
      </c>
      <c r="C1078" s="24"/>
      <c r="D1078" s="116"/>
      <c r="E1078" s="116">
        <f t="shared" si="35"/>
        <v>0</v>
      </c>
      <c r="F1078" s="117" t="e">
        <f t="shared" si="36"/>
        <v>#DIV/0!</v>
      </c>
    </row>
    <row r="1079" spans="1:6" ht="24" hidden="1" customHeight="1">
      <c r="A1079" s="31">
        <v>2200506</v>
      </c>
      <c r="B1079" s="45" t="s">
        <v>610</v>
      </c>
      <c r="C1079" s="24"/>
      <c r="D1079" s="116"/>
      <c r="E1079" s="116">
        <f t="shared" si="35"/>
        <v>0</v>
      </c>
      <c r="F1079" s="117"/>
    </row>
    <row r="1080" spans="1:6" ht="24" hidden="1" customHeight="1">
      <c r="A1080" s="31">
        <v>2200507</v>
      </c>
      <c r="B1080" s="45" t="s">
        <v>611</v>
      </c>
      <c r="C1080" s="24"/>
      <c r="D1080" s="116"/>
      <c r="E1080" s="116">
        <f t="shared" si="35"/>
        <v>0</v>
      </c>
      <c r="F1080" s="117"/>
    </row>
    <row r="1081" spans="1:6" ht="24" hidden="1" customHeight="1">
      <c r="A1081" s="31">
        <v>2200508</v>
      </c>
      <c r="B1081" s="45" t="s">
        <v>612</v>
      </c>
      <c r="C1081" s="24"/>
      <c r="D1081" s="116"/>
      <c r="E1081" s="116">
        <f t="shared" si="35"/>
        <v>0</v>
      </c>
      <c r="F1081" s="117"/>
    </row>
    <row r="1082" spans="1:6" ht="24" hidden="1" customHeight="1">
      <c r="A1082" s="31">
        <v>2200509</v>
      </c>
      <c r="B1082" s="45" t="s">
        <v>613</v>
      </c>
      <c r="C1082" s="24"/>
      <c r="D1082" s="116"/>
      <c r="E1082" s="116">
        <f t="shared" si="35"/>
        <v>0</v>
      </c>
      <c r="F1082" s="117" t="e">
        <f t="shared" si="36"/>
        <v>#DIV/0!</v>
      </c>
    </row>
    <row r="1083" spans="1:6" ht="24" hidden="1" customHeight="1">
      <c r="A1083" s="31">
        <v>2200510</v>
      </c>
      <c r="B1083" s="45" t="s">
        <v>614</v>
      </c>
      <c r="C1083" s="24"/>
      <c r="D1083" s="116"/>
      <c r="E1083" s="116">
        <f t="shared" si="35"/>
        <v>0</v>
      </c>
      <c r="F1083" s="117" t="e">
        <f t="shared" si="36"/>
        <v>#DIV/0!</v>
      </c>
    </row>
    <row r="1084" spans="1:6" ht="24" hidden="1" customHeight="1">
      <c r="A1084" s="31">
        <v>2200511</v>
      </c>
      <c r="B1084" s="45" t="s">
        <v>615</v>
      </c>
      <c r="C1084" s="24"/>
      <c r="D1084" s="116"/>
      <c r="E1084" s="116">
        <f t="shared" si="35"/>
        <v>0</v>
      </c>
      <c r="F1084" s="117"/>
    </row>
    <row r="1085" spans="1:6" ht="24" hidden="1" customHeight="1">
      <c r="A1085" s="31">
        <v>2200512</v>
      </c>
      <c r="B1085" s="45" t="s">
        <v>616</v>
      </c>
      <c r="C1085" s="24"/>
      <c r="D1085" s="116"/>
      <c r="E1085" s="116">
        <f t="shared" si="35"/>
        <v>0</v>
      </c>
      <c r="F1085" s="117"/>
    </row>
    <row r="1086" spans="1:6" ht="24" hidden="1" customHeight="1">
      <c r="A1086" s="31">
        <v>2200513</v>
      </c>
      <c r="B1086" s="45" t="s">
        <v>617</v>
      </c>
      <c r="C1086" s="24"/>
      <c r="D1086" s="116"/>
      <c r="E1086" s="116">
        <f t="shared" si="35"/>
        <v>0</v>
      </c>
      <c r="F1086" s="117"/>
    </row>
    <row r="1087" spans="1:6" ht="24" hidden="1" customHeight="1">
      <c r="A1087" s="31">
        <v>2200514</v>
      </c>
      <c r="B1087" s="45" t="s">
        <v>618</v>
      </c>
      <c r="C1087" s="24"/>
      <c r="D1087" s="116"/>
      <c r="E1087" s="116">
        <f t="shared" si="35"/>
        <v>0</v>
      </c>
      <c r="F1087" s="117"/>
    </row>
    <row r="1088" spans="1:6" ht="24" hidden="1" customHeight="1">
      <c r="A1088" s="31">
        <v>2200599</v>
      </c>
      <c r="B1088" s="45" t="s">
        <v>619</v>
      </c>
      <c r="C1088" s="24"/>
      <c r="D1088" s="116"/>
      <c r="E1088" s="116">
        <f t="shared" si="35"/>
        <v>0</v>
      </c>
      <c r="F1088" s="117"/>
    </row>
    <row r="1089" spans="1:6" s="10" customFormat="1" ht="24" customHeight="1">
      <c r="A1089" s="32">
        <v>22099</v>
      </c>
      <c r="B1089" s="32" t="s">
        <v>889</v>
      </c>
      <c r="C1089" s="23"/>
      <c r="D1089" s="79"/>
      <c r="E1089" s="79">
        <f t="shared" si="35"/>
        <v>0</v>
      </c>
      <c r="F1089" s="87"/>
    </row>
    <row r="1090" spans="1:6" ht="24" hidden="1" customHeight="1">
      <c r="A1090" s="31">
        <v>2209901</v>
      </c>
      <c r="B1090" s="45" t="s">
        <v>620</v>
      </c>
      <c r="C1090" s="24"/>
      <c r="D1090" s="116"/>
      <c r="E1090" s="116">
        <f t="shared" si="35"/>
        <v>0</v>
      </c>
      <c r="F1090" s="117"/>
    </row>
    <row r="1091" spans="1:6" s="10" customFormat="1" ht="24" customHeight="1">
      <c r="A1091" s="32">
        <v>221</v>
      </c>
      <c r="B1091" s="32" t="s">
        <v>890</v>
      </c>
      <c r="C1091" s="23">
        <v>137.8366</v>
      </c>
      <c r="D1091" s="79">
        <v>157</v>
      </c>
      <c r="E1091" s="79">
        <f t="shared" si="35"/>
        <v>19.163399999999996</v>
      </c>
      <c r="F1091" s="87">
        <f t="shared" si="36"/>
        <v>13.902983677774985</v>
      </c>
    </row>
    <row r="1092" spans="1:6" s="10" customFormat="1" ht="24" customHeight="1">
      <c r="A1092" s="32">
        <v>22101</v>
      </c>
      <c r="B1092" s="32" t="s">
        <v>891</v>
      </c>
      <c r="C1092" s="23">
        <v>0</v>
      </c>
      <c r="D1092" s="79"/>
      <c r="E1092" s="79">
        <f t="shared" si="35"/>
        <v>0</v>
      </c>
      <c r="F1092" s="87"/>
    </row>
    <row r="1093" spans="1:6" ht="24" hidden="1" customHeight="1">
      <c r="A1093" s="31">
        <v>2210101</v>
      </c>
      <c r="B1093" s="45" t="s">
        <v>621</v>
      </c>
      <c r="C1093" s="24">
        <v>0</v>
      </c>
      <c r="D1093" s="116"/>
      <c r="E1093" s="116">
        <f t="shared" si="35"/>
        <v>0</v>
      </c>
      <c r="F1093" s="117"/>
    </row>
    <row r="1094" spans="1:6" ht="24" hidden="1" customHeight="1">
      <c r="A1094" s="31">
        <v>2210102</v>
      </c>
      <c r="B1094" s="45" t="s">
        <v>622</v>
      </c>
      <c r="C1094" s="24">
        <v>0</v>
      </c>
      <c r="D1094" s="116"/>
      <c r="E1094" s="116">
        <f t="shared" ref="E1094:E1157" si="37">D1094-C1094</f>
        <v>0</v>
      </c>
      <c r="F1094" s="117"/>
    </row>
    <row r="1095" spans="1:6" ht="24" hidden="1" customHeight="1">
      <c r="A1095" s="31">
        <v>2210103</v>
      </c>
      <c r="B1095" s="45" t="s">
        <v>623</v>
      </c>
      <c r="C1095" s="24"/>
      <c r="D1095" s="116"/>
      <c r="E1095" s="116">
        <f t="shared" si="37"/>
        <v>0</v>
      </c>
      <c r="F1095" s="117" t="e">
        <f t="shared" ref="F1095:F1154" si="38">E1095/C1095*100</f>
        <v>#DIV/0!</v>
      </c>
    </row>
    <row r="1096" spans="1:6" ht="24" hidden="1" customHeight="1">
      <c r="A1096" s="31">
        <v>2210104</v>
      </c>
      <c r="B1096" s="45" t="s">
        <v>624</v>
      </c>
      <c r="C1096" s="24"/>
      <c r="D1096" s="116"/>
      <c r="E1096" s="116">
        <f t="shared" si="37"/>
        <v>0</v>
      </c>
      <c r="F1096" s="117"/>
    </row>
    <row r="1097" spans="1:6" ht="24" hidden="1" customHeight="1">
      <c r="A1097" s="31">
        <v>2210105</v>
      </c>
      <c r="B1097" s="45" t="s">
        <v>625</v>
      </c>
      <c r="C1097" s="24"/>
      <c r="D1097" s="116"/>
      <c r="E1097" s="116">
        <f t="shared" si="37"/>
        <v>0</v>
      </c>
      <c r="F1097" s="117"/>
    </row>
    <row r="1098" spans="1:6" ht="24" hidden="1" customHeight="1">
      <c r="A1098" s="31">
        <v>2210106</v>
      </c>
      <c r="B1098" s="45" t="s">
        <v>626</v>
      </c>
      <c r="C1098" s="24"/>
      <c r="D1098" s="116"/>
      <c r="E1098" s="116">
        <f t="shared" si="37"/>
        <v>0</v>
      </c>
      <c r="F1098" s="117" t="e">
        <f t="shared" si="38"/>
        <v>#DIV/0!</v>
      </c>
    </row>
    <row r="1099" spans="1:6" ht="24" hidden="1" customHeight="1">
      <c r="A1099" s="31">
        <v>2210107</v>
      </c>
      <c r="B1099" s="45" t="s">
        <v>442</v>
      </c>
      <c r="C1099" s="24">
        <v>0</v>
      </c>
      <c r="D1099" s="116"/>
      <c r="E1099" s="116">
        <f t="shared" si="37"/>
        <v>0</v>
      </c>
      <c r="F1099" s="117"/>
    </row>
    <row r="1100" spans="1:6" ht="24" hidden="1" customHeight="1">
      <c r="A1100" s="31">
        <v>2210199</v>
      </c>
      <c r="B1100" s="45" t="s">
        <v>627</v>
      </c>
      <c r="C1100" s="24">
        <v>0</v>
      </c>
      <c r="D1100" s="116"/>
      <c r="E1100" s="116">
        <f t="shared" si="37"/>
        <v>0</v>
      </c>
      <c r="F1100" s="117"/>
    </row>
    <row r="1101" spans="1:6" s="10" customFormat="1" ht="24" customHeight="1">
      <c r="A1101" s="32">
        <v>22102</v>
      </c>
      <c r="B1101" s="32" t="s">
        <v>892</v>
      </c>
      <c r="C1101" s="23">
        <v>137.8366</v>
      </c>
      <c r="D1101" s="79">
        <v>157</v>
      </c>
      <c r="E1101" s="79">
        <f t="shared" si="37"/>
        <v>19.163399999999996</v>
      </c>
      <c r="F1101" s="87">
        <f t="shared" si="38"/>
        <v>13.902983677774985</v>
      </c>
    </row>
    <row r="1102" spans="1:6" ht="24" customHeight="1">
      <c r="A1102" s="31">
        <v>2210201</v>
      </c>
      <c r="B1102" s="45" t="s">
        <v>9</v>
      </c>
      <c r="C1102" s="24">
        <v>137.8366</v>
      </c>
      <c r="D1102" s="116">
        <v>157</v>
      </c>
      <c r="E1102" s="116">
        <f t="shared" si="37"/>
        <v>19.163399999999996</v>
      </c>
      <c r="F1102" s="117">
        <f t="shared" si="38"/>
        <v>13.902983677774985</v>
      </c>
    </row>
    <row r="1103" spans="1:6" ht="24" hidden="1" customHeight="1">
      <c r="A1103" s="31">
        <v>2210202</v>
      </c>
      <c r="B1103" s="45" t="s">
        <v>10</v>
      </c>
      <c r="C1103" s="24"/>
      <c r="D1103" s="116"/>
      <c r="E1103" s="116">
        <f t="shared" si="37"/>
        <v>0</v>
      </c>
      <c r="F1103" s="117"/>
    </row>
    <row r="1104" spans="1:6" ht="24" hidden="1" customHeight="1">
      <c r="A1104" s="31">
        <v>2210203</v>
      </c>
      <c r="B1104" s="45" t="s">
        <v>11</v>
      </c>
      <c r="C1104" s="24"/>
      <c r="D1104" s="116"/>
      <c r="E1104" s="116">
        <f t="shared" si="37"/>
        <v>0</v>
      </c>
      <c r="F1104" s="117"/>
    </row>
    <row r="1105" spans="1:6" s="10" customFormat="1" ht="24" customHeight="1">
      <c r="A1105" s="32">
        <v>22103</v>
      </c>
      <c r="B1105" s="32" t="s">
        <v>893</v>
      </c>
      <c r="C1105" s="23"/>
      <c r="D1105" s="79"/>
      <c r="E1105" s="79">
        <f t="shared" si="37"/>
        <v>0</v>
      </c>
      <c r="F1105" s="87"/>
    </row>
    <row r="1106" spans="1:6" ht="24" hidden="1" customHeight="1">
      <c r="A1106" s="31">
        <v>2210301</v>
      </c>
      <c r="B1106" s="45" t="s">
        <v>628</v>
      </c>
      <c r="C1106" s="24"/>
      <c r="D1106" s="116"/>
      <c r="E1106" s="116">
        <f t="shared" si="37"/>
        <v>0</v>
      </c>
      <c r="F1106" s="117"/>
    </row>
    <row r="1107" spans="1:6" ht="24" hidden="1" customHeight="1">
      <c r="A1107" s="31">
        <v>2210302</v>
      </c>
      <c r="B1107" s="45" t="s">
        <v>629</v>
      </c>
      <c r="C1107" s="24"/>
      <c r="D1107" s="116"/>
      <c r="E1107" s="116">
        <f t="shared" si="37"/>
        <v>0</v>
      </c>
      <c r="F1107" s="117" t="e">
        <f t="shared" si="38"/>
        <v>#DIV/0!</v>
      </c>
    </row>
    <row r="1108" spans="1:6" ht="24" hidden="1" customHeight="1">
      <c r="A1108" s="31">
        <v>2210399</v>
      </c>
      <c r="B1108" s="45" t="s">
        <v>630</v>
      </c>
      <c r="C1108" s="24"/>
      <c r="D1108" s="116"/>
      <c r="E1108" s="116">
        <f t="shared" si="37"/>
        <v>0</v>
      </c>
      <c r="F1108" s="117"/>
    </row>
    <row r="1109" spans="1:6" s="10" customFormat="1" ht="24" customHeight="1">
      <c r="A1109" s="32">
        <v>222</v>
      </c>
      <c r="B1109" s="32" t="s">
        <v>894</v>
      </c>
      <c r="C1109" s="23"/>
      <c r="D1109" s="79"/>
      <c r="E1109" s="79">
        <f t="shared" si="37"/>
        <v>0</v>
      </c>
      <c r="F1109" s="87"/>
    </row>
    <row r="1110" spans="1:6" s="10" customFormat="1" ht="24" customHeight="1">
      <c r="A1110" s="32">
        <v>22201</v>
      </c>
      <c r="B1110" s="32" t="s">
        <v>895</v>
      </c>
      <c r="C1110" s="23"/>
      <c r="D1110" s="79"/>
      <c r="E1110" s="79">
        <f t="shared" si="37"/>
        <v>0</v>
      </c>
      <c r="F1110" s="87"/>
    </row>
    <row r="1111" spans="1:6" ht="24" hidden="1" customHeight="1">
      <c r="A1111" s="31">
        <v>2220101</v>
      </c>
      <c r="B1111" s="45" t="s">
        <v>896</v>
      </c>
      <c r="C1111" s="24"/>
      <c r="D1111" s="116"/>
      <c r="E1111" s="116">
        <f t="shared" si="37"/>
        <v>0</v>
      </c>
      <c r="F1111" s="117" t="e">
        <f t="shared" si="38"/>
        <v>#DIV/0!</v>
      </c>
    </row>
    <row r="1112" spans="1:6" ht="24" hidden="1" customHeight="1">
      <c r="A1112" s="31">
        <v>2220102</v>
      </c>
      <c r="B1112" s="45" t="s">
        <v>20</v>
      </c>
      <c r="C1112" s="24"/>
      <c r="D1112" s="116"/>
      <c r="E1112" s="116">
        <f t="shared" si="37"/>
        <v>0</v>
      </c>
      <c r="F1112" s="117" t="e">
        <f t="shared" si="38"/>
        <v>#DIV/0!</v>
      </c>
    </row>
    <row r="1113" spans="1:6" ht="24" hidden="1" customHeight="1">
      <c r="A1113" s="31">
        <v>2220103</v>
      </c>
      <c r="B1113" s="45" t="s">
        <v>21</v>
      </c>
      <c r="C1113" s="24"/>
      <c r="D1113" s="116"/>
      <c r="E1113" s="116">
        <f t="shared" si="37"/>
        <v>0</v>
      </c>
      <c r="F1113" s="117"/>
    </row>
    <row r="1114" spans="1:6" ht="24" hidden="1" customHeight="1">
      <c r="A1114" s="31">
        <v>2220104</v>
      </c>
      <c r="B1114" s="45" t="s">
        <v>631</v>
      </c>
      <c r="C1114" s="24"/>
      <c r="D1114" s="116"/>
      <c r="E1114" s="116">
        <f t="shared" si="37"/>
        <v>0</v>
      </c>
      <c r="F1114" s="117"/>
    </row>
    <row r="1115" spans="1:6" ht="24" hidden="1" customHeight="1">
      <c r="A1115" s="31">
        <v>2220105</v>
      </c>
      <c r="B1115" s="45" t="s">
        <v>632</v>
      </c>
      <c r="C1115" s="24"/>
      <c r="D1115" s="116"/>
      <c r="E1115" s="116">
        <f t="shared" si="37"/>
        <v>0</v>
      </c>
      <c r="F1115" s="117"/>
    </row>
    <row r="1116" spans="1:6" ht="24" hidden="1" customHeight="1">
      <c r="A1116" s="31">
        <v>2220106</v>
      </c>
      <c r="B1116" s="45" t="s">
        <v>633</v>
      </c>
      <c r="C1116" s="24"/>
      <c r="D1116" s="116"/>
      <c r="E1116" s="116">
        <f t="shared" si="37"/>
        <v>0</v>
      </c>
      <c r="F1116" s="117" t="e">
        <f t="shared" si="38"/>
        <v>#DIV/0!</v>
      </c>
    </row>
    <row r="1117" spans="1:6" ht="24" hidden="1" customHeight="1">
      <c r="A1117" s="31">
        <v>2220107</v>
      </c>
      <c r="B1117" s="45" t="s">
        <v>634</v>
      </c>
      <c r="C1117" s="24"/>
      <c r="D1117" s="116"/>
      <c r="E1117" s="116">
        <f t="shared" si="37"/>
        <v>0</v>
      </c>
      <c r="F1117" s="117"/>
    </row>
    <row r="1118" spans="1:6" ht="24" hidden="1" customHeight="1">
      <c r="A1118" s="31">
        <v>2220112</v>
      </c>
      <c r="B1118" s="45" t="s">
        <v>635</v>
      </c>
      <c r="C1118" s="24"/>
      <c r="D1118" s="116"/>
      <c r="E1118" s="116">
        <f t="shared" si="37"/>
        <v>0</v>
      </c>
      <c r="F1118" s="117"/>
    </row>
    <row r="1119" spans="1:6" ht="24" hidden="1" customHeight="1">
      <c r="A1119" s="31">
        <v>2220113</v>
      </c>
      <c r="B1119" s="45" t="s">
        <v>636</v>
      </c>
      <c r="C1119" s="24"/>
      <c r="D1119" s="116"/>
      <c r="E1119" s="116">
        <f t="shared" si="37"/>
        <v>0</v>
      </c>
      <c r="F1119" s="117"/>
    </row>
    <row r="1120" spans="1:6" ht="24" hidden="1" customHeight="1">
      <c r="A1120" s="31">
        <v>2220114</v>
      </c>
      <c r="B1120" s="45" t="s">
        <v>637</v>
      </c>
      <c r="C1120" s="24"/>
      <c r="D1120" s="116"/>
      <c r="E1120" s="116">
        <f t="shared" si="37"/>
        <v>0</v>
      </c>
      <c r="F1120" s="117"/>
    </row>
    <row r="1121" spans="1:6" ht="24" hidden="1" customHeight="1">
      <c r="A1121" s="31">
        <v>2220115</v>
      </c>
      <c r="B1121" s="45" t="s">
        <v>638</v>
      </c>
      <c r="C1121" s="24"/>
      <c r="D1121" s="116"/>
      <c r="E1121" s="116">
        <f t="shared" si="37"/>
        <v>0</v>
      </c>
      <c r="F1121" s="117"/>
    </row>
    <row r="1122" spans="1:6" ht="24" hidden="1" customHeight="1">
      <c r="A1122" s="31">
        <v>2220118</v>
      </c>
      <c r="B1122" s="45" t="s">
        <v>639</v>
      </c>
      <c r="C1122" s="24"/>
      <c r="D1122" s="116"/>
      <c r="E1122" s="116">
        <f t="shared" si="37"/>
        <v>0</v>
      </c>
      <c r="F1122" s="117"/>
    </row>
    <row r="1123" spans="1:6" ht="24" hidden="1" customHeight="1">
      <c r="A1123" s="31">
        <v>2220150</v>
      </c>
      <c r="B1123" s="45" t="s">
        <v>27</v>
      </c>
      <c r="C1123" s="24"/>
      <c r="D1123" s="116"/>
      <c r="E1123" s="116">
        <f t="shared" si="37"/>
        <v>0</v>
      </c>
      <c r="F1123" s="117" t="e">
        <f t="shared" si="38"/>
        <v>#DIV/0!</v>
      </c>
    </row>
    <row r="1124" spans="1:6" ht="24" hidden="1" customHeight="1">
      <c r="A1124" s="31">
        <v>2220199</v>
      </c>
      <c r="B1124" s="45" t="s">
        <v>640</v>
      </c>
      <c r="C1124" s="24"/>
      <c r="D1124" s="116"/>
      <c r="E1124" s="116">
        <f t="shared" si="37"/>
        <v>0</v>
      </c>
      <c r="F1124" s="117" t="e">
        <f t="shared" si="38"/>
        <v>#DIV/0!</v>
      </c>
    </row>
    <row r="1125" spans="1:6" s="10" customFormat="1" ht="24" customHeight="1">
      <c r="A1125" s="32">
        <v>22202</v>
      </c>
      <c r="B1125" s="32" t="s">
        <v>897</v>
      </c>
      <c r="C1125" s="23"/>
      <c r="D1125" s="79"/>
      <c r="E1125" s="79">
        <f t="shared" si="37"/>
        <v>0</v>
      </c>
      <c r="F1125" s="87"/>
    </row>
    <row r="1126" spans="1:6" ht="24" hidden="1" customHeight="1">
      <c r="A1126" s="31">
        <v>2220201</v>
      </c>
      <c r="B1126" s="45" t="s">
        <v>19</v>
      </c>
      <c r="C1126" s="24"/>
      <c r="D1126" s="116"/>
      <c r="E1126" s="116">
        <f t="shared" si="37"/>
        <v>0</v>
      </c>
      <c r="F1126" s="117"/>
    </row>
    <row r="1127" spans="1:6" ht="24" hidden="1" customHeight="1">
      <c r="A1127" s="31">
        <v>2220202</v>
      </c>
      <c r="B1127" s="45" t="s">
        <v>20</v>
      </c>
      <c r="C1127" s="24"/>
      <c r="D1127" s="116"/>
      <c r="E1127" s="116">
        <f t="shared" si="37"/>
        <v>0</v>
      </c>
      <c r="F1127" s="117"/>
    </row>
    <row r="1128" spans="1:6" ht="24" hidden="1" customHeight="1">
      <c r="A1128" s="31">
        <v>2220203</v>
      </c>
      <c r="B1128" s="45" t="s">
        <v>21</v>
      </c>
      <c r="C1128" s="24"/>
      <c r="D1128" s="116"/>
      <c r="E1128" s="116">
        <f t="shared" si="37"/>
        <v>0</v>
      </c>
      <c r="F1128" s="117"/>
    </row>
    <row r="1129" spans="1:6" ht="24" hidden="1" customHeight="1">
      <c r="A1129" s="31">
        <v>2220204</v>
      </c>
      <c r="B1129" s="45" t="s">
        <v>641</v>
      </c>
      <c r="C1129" s="24"/>
      <c r="D1129" s="116"/>
      <c r="E1129" s="116">
        <f t="shared" si="37"/>
        <v>0</v>
      </c>
      <c r="F1129" s="117"/>
    </row>
    <row r="1130" spans="1:6" ht="24" hidden="1" customHeight="1">
      <c r="A1130" s="31">
        <v>2220205</v>
      </c>
      <c r="B1130" s="45" t="s">
        <v>642</v>
      </c>
      <c r="C1130" s="24"/>
      <c r="D1130" s="116"/>
      <c r="E1130" s="116">
        <f t="shared" si="37"/>
        <v>0</v>
      </c>
      <c r="F1130" s="117"/>
    </row>
    <row r="1131" spans="1:6" ht="24" hidden="1" customHeight="1">
      <c r="A1131" s="31">
        <v>2220206</v>
      </c>
      <c r="B1131" s="45" t="s">
        <v>643</v>
      </c>
      <c r="C1131" s="24"/>
      <c r="D1131" s="116"/>
      <c r="E1131" s="116">
        <f t="shared" si="37"/>
        <v>0</v>
      </c>
      <c r="F1131" s="117"/>
    </row>
    <row r="1132" spans="1:6" ht="24" hidden="1" customHeight="1">
      <c r="A1132" s="31">
        <v>2220207</v>
      </c>
      <c r="B1132" s="45" t="s">
        <v>644</v>
      </c>
      <c r="C1132" s="24"/>
      <c r="D1132" s="116"/>
      <c r="E1132" s="116">
        <f t="shared" si="37"/>
        <v>0</v>
      </c>
      <c r="F1132" s="117"/>
    </row>
    <row r="1133" spans="1:6" ht="24" hidden="1" customHeight="1">
      <c r="A1133" s="31">
        <v>2220209</v>
      </c>
      <c r="B1133" s="45" t="s">
        <v>645</v>
      </c>
      <c r="C1133" s="24"/>
      <c r="D1133" s="116"/>
      <c r="E1133" s="116">
        <f t="shared" si="37"/>
        <v>0</v>
      </c>
      <c r="F1133" s="117"/>
    </row>
    <row r="1134" spans="1:6" ht="24" hidden="1" customHeight="1">
      <c r="A1134" s="31">
        <v>2220210</v>
      </c>
      <c r="B1134" s="45" t="s">
        <v>646</v>
      </c>
      <c r="C1134" s="24"/>
      <c r="D1134" s="116"/>
      <c r="E1134" s="116">
        <f t="shared" si="37"/>
        <v>0</v>
      </c>
      <c r="F1134" s="117"/>
    </row>
    <row r="1135" spans="1:6" ht="24" hidden="1" customHeight="1">
      <c r="A1135" s="31">
        <v>2220211</v>
      </c>
      <c r="B1135" s="45" t="s">
        <v>647</v>
      </c>
      <c r="C1135" s="24"/>
      <c r="D1135" s="116"/>
      <c r="E1135" s="116">
        <f t="shared" si="37"/>
        <v>0</v>
      </c>
      <c r="F1135" s="117"/>
    </row>
    <row r="1136" spans="1:6" ht="24" hidden="1" customHeight="1">
      <c r="A1136" s="31">
        <v>2220212</v>
      </c>
      <c r="B1136" s="45" t="s">
        <v>648</v>
      </c>
      <c r="C1136" s="24"/>
      <c r="D1136" s="116"/>
      <c r="E1136" s="116">
        <f t="shared" si="37"/>
        <v>0</v>
      </c>
      <c r="F1136" s="117"/>
    </row>
    <row r="1137" spans="1:6" ht="24" hidden="1" customHeight="1">
      <c r="A1137" s="31">
        <v>2220250</v>
      </c>
      <c r="B1137" s="45" t="s">
        <v>27</v>
      </c>
      <c r="C1137" s="24"/>
      <c r="D1137" s="116"/>
      <c r="E1137" s="116">
        <f t="shared" si="37"/>
        <v>0</v>
      </c>
      <c r="F1137" s="117"/>
    </row>
    <row r="1138" spans="1:6" ht="24" hidden="1" customHeight="1">
      <c r="A1138" s="31">
        <v>2220299</v>
      </c>
      <c r="B1138" s="45" t="s">
        <v>649</v>
      </c>
      <c r="C1138" s="24"/>
      <c r="D1138" s="116"/>
      <c r="E1138" s="116">
        <f t="shared" si="37"/>
        <v>0</v>
      </c>
      <c r="F1138" s="117"/>
    </row>
    <row r="1139" spans="1:6" s="10" customFormat="1" ht="24" customHeight="1">
      <c r="A1139" s="32">
        <v>22204</v>
      </c>
      <c r="B1139" s="32" t="s">
        <v>898</v>
      </c>
      <c r="C1139" s="23"/>
      <c r="D1139" s="79"/>
      <c r="E1139" s="79">
        <f t="shared" si="37"/>
        <v>0</v>
      </c>
      <c r="F1139" s="87"/>
    </row>
    <row r="1140" spans="1:6" ht="24" hidden="1" customHeight="1">
      <c r="A1140" s="31">
        <v>2220401</v>
      </c>
      <c r="B1140" s="45" t="s">
        <v>650</v>
      </c>
      <c r="C1140" s="24"/>
      <c r="D1140" s="116"/>
      <c r="E1140" s="116">
        <f t="shared" si="37"/>
        <v>0</v>
      </c>
      <c r="F1140" s="117" t="e">
        <f t="shared" si="38"/>
        <v>#DIV/0!</v>
      </c>
    </row>
    <row r="1141" spans="1:6" ht="24" hidden="1" customHeight="1">
      <c r="A1141" s="31">
        <v>2220402</v>
      </c>
      <c r="B1141" s="45" t="s">
        <v>651</v>
      </c>
      <c r="C1141" s="24"/>
      <c r="D1141" s="116"/>
      <c r="E1141" s="116">
        <f t="shared" si="37"/>
        <v>0</v>
      </c>
      <c r="F1141" s="117" t="e">
        <f t="shared" si="38"/>
        <v>#DIV/0!</v>
      </c>
    </row>
    <row r="1142" spans="1:6" ht="24" hidden="1" customHeight="1">
      <c r="A1142" s="31">
        <v>2220403</v>
      </c>
      <c r="B1142" s="45" t="s">
        <v>652</v>
      </c>
      <c r="C1142" s="24"/>
      <c r="D1142" s="116"/>
      <c r="E1142" s="116">
        <f t="shared" si="37"/>
        <v>0</v>
      </c>
      <c r="F1142" s="117" t="e">
        <f t="shared" si="38"/>
        <v>#DIV/0!</v>
      </c>
    </row>
    <row r="1143" spans="1:6" ht="24" hidden="1" customHeight="1">
      <c r="A1143" s="31">
        <v>2220404</v>
      </c>
      <c r="B1143" s="45" t="s">
        <v>653</v>
      </c>
      <c r="C1143" s="24"/>
      <c r="D1143" s="116"/>
      <c r="E1143" s="116">
        <f t="shared" si="37"/>
        <v>0</v>
      </c>
      <c r="F1143" s="117"/>
    </row>
    <row r="1144" spans="1:6" ht="24" hidden="1" customHeight="1">
      <c r="A1144" s="31">
        <v>2220499</v>
      </c>
      <c r="B1144" s="45" t="s">
        <v>654</v>
      </c>
      <c r="C1144" s="24"/>
      <c r="D1144" s="116"/>
      <c r="E1144" s="116">
        <f t="shared" si="37"/>
        <v>0</v>
      </c>
      <c r="F1144" s="117" t="e">
        <f t="shared" si="38"/>
        <v>#DIV/0!</v>
      </c>
    </row>
    <row r="1145" spans="1:6" s="10" customFormat="1" ht="24" customHeight="1">
      <c r="A1145" s="32">
        <v>22205</v>
      </c>
      <c r="B1145" s="32" t="s">
        <v>1041</v>
      </c>
      <c r="C1145" s="23"/>
      <c r="D1145" s="79"/>
      <c r="E1145" s="79">
        <f t="shared" si="37"/>
        <v>0</v>
      </c>
      <c r="F1145" s="87"/>
    </row>
    <row r="1146" spans="1:6" ht="24" hidden="1" customHeight="1">
      <c r="A1146" s="31">
        <v>2220509</v>
      </c>
      <c r="B1146" s="45" t="s">
        <v>1042</v>
      </c>
      <c r="C1146" s="24"/>
      <c r="D1146" s="116"/>
      <c r="E1146" s="116">
        <f t="shared" si="37"/>
        <v>0</v>
      </c>
      <c r="F1146" s="117" t="e">
        <f t="shared" si="38"/>
        <v>#DIV/0!</v>
      </c>
    </row>
    <row r="1147" spans="1:6" s="10" customFormat="1" ht="24" customHeight="1">
      <c r="A1147" s="32">
        <v>227</v>
      </c>
      <c r="B1147" s="32" t="s">
        <v>899</v>
      </c>
      <c r="C1147" s="23"/>
      <c r="D1147" s="79"/>
      <c r="E1147" s="79">
        <f t="shared" si="37"/>
        <v>0</v>
      </c>
      <c r="F1147" s="87"/>
    </row>
    <row r="1148" spans="1:6" s="10" customFormat="1" ht="24" customHeight="1">
      <c r="A1148" s="32">
        <v>229</v>
      </c>
      <c r="B1148" s="32" t="s">
        <v>900</v>
      </c>
      <c r="C1148" s="23"/>
      <c r="D1148" s="79"/>
      <c r="E1148" s="79">
        <f t="shared" si="37"/>
        <v>0</v>
      </c>
      <c r="F1148" s="87"/>
    </row>
    <row r="1149" spans="1:6" s="10" customFormat="1" ht="24" customHeight="1">
      <c r="A1149" s="32">
        <v>22902</v>
      </c>
      <c r="B1149" s="32" t="s">
        <v>901</v>
      </c>
      <c r="C1149" s="23"/>
      <c r="D1149" s="79"/>
      <c r="E1149" s="79">
        <f t="shared" si="37"/>
        <v>0</v>
      </c>
      <c r="F1149" s="87"/>
    </row>
    <row r="1150" spans="1:6" s="10" customFormat="1" ht="24" customHeight="1">
      <c r="A1150" s="32">
        <v>22999</v>
      </c>
      <c r="B1150" s="32" t="s">
        <v>902</v>
      </c>
      <c r="C1150" s="23"/>
      <c r="D1150" s="79"/>
      <c r="E1150" s="79">
        <f t="shared" si="37"/>
        <v>0</v>
      </c>
      <c r="F1150" s="87"/>
    </row>
    <row r="1151" spans="1:6" ht="24" hidden="1" customHeight="1">
      <c r="A1151" s="31">
        <v>2299901</v>
      </c>
      <c r="B1151" s="45" t="s">
        <v>14</v>
      </c>
      <c r="C1151" s="24"/>
      <c r="D1151" s="116"/>
      <c r="E1151" s="116">
        <f t="shared" si="37"/>
        <v>0</v>
      </c>
      <c r="F1151" s="117" t="e">
        <f t="shared" si="38"/>
        <v>#DIV/0!</v>
      </c>
    </row>
    <row r="1152" spans="1:6" s="10" customFormat="1" ht="24" customHeight="1">
      <c r="A1152" s="32">
        <v>232</v>
      </c>
      <c r="B1152" s="32" t="s">
        <v>903</v>
      </c>
      <c r="C1152" s="23"/>
      <c r="D1152" s="79"/>
      <c r="E1152" s="79">
        <f t="shared" si="37"/>
        <v>0</v>
      </c>
      <c r="F1152" s="87"/>
    </row>
    <row r="1153" spans="1:6" s="10" customFormat="1" ht="24" customHeight="1">
      <c r="A1153" s="32">
        <v>23203</v>
      </c>
      <c r="B1153" s="32" t="s">
        <v>904</v>
      </c>
      <c r="C1153" s="23"/>
      <c r="D1153" s="79"/>
      <c r="E1153" s="79">
        <f t="shared" si="37"/>
        <v>0</v>
      </c>
      <c r="F1153" s="87"/>
    </row>
    <row r="1154" spans="1:6" ht="24" hidden="1" customHeight="1">
      <c r="A1154" s="31">
        <v>2320301</v>
      </c>
      <c r="B1154" s="45" t="s">
        <v>656</v>
      </c>
      <c r="C1154" s="24"/>
      <c r="D1154" s="116"/>
      <c r="E1154" s="116">
        <f t="shared" si="37"/>
        <v>0</v>
      </c>
      <c r="F1154" s="117" t="e">
        <f t="shared" si="38"/>
        <v>#DIV/0!</v>
      </c>
    </row>
    <row r="1155" spans="1:6" ht="24" hidden="1" customHeight="1">
      <c r="A1155" s="31">
        <v>2320304</v>
      </c>
      <c r="B1155" s="45" t="s">
        <v>657</v>
      </c>
      <c r="C1155" s="24"/>
      <c r="D1155" s="116"/>
      <c r="E1155" s="116">
        <f t="shared" si="37"/>
        <v>0</v>
      </c>
      <c r="F1155" s="117"/>
    </row>
    <row r="1156" spans="1:6" s="10" customFormat="1" ht="24" customHeight="1">
      <c r="A1156" s="32">
        <v>233</v>
      </c>
      <c r="B1156" s="32" t="s">
        <v>905</v>
      </c>
      <c r="C1156" s="23"/>
      <c r="D1156" s="79"/>
      <c r="E1156" s="79">
        <f t="shared" si="37"/>
        <v>0</v>
      </c>
      <c r="F1156" s="87"/>
    </row>
    <row r="1157" spans="1:6" s="10" customFormat="1" ht="24" customHeight="1">
      <c r="A1157" s="32">
        <v>23303</v>
      </c>
      <c r="B1157" s="32" t="s">
        <v>906</v>
      </c>
      <c r="C1157" s="23"/>
      <c r="D1157" s="79"/>
      <c r="E1157" s="79">
        <f t="shared" si="37"/>
        <v>0</v>
      </c>
      <c r="F1157" s="87"/>
    </row>
    <row r="1158" spans="1:6" s="10" customFormat="1" ht="19.899999999999999" customHeight="1">
      <c r="A1158" s="44" t="s">
        <v>953</v>
      </c>
      <c r="B1158" s="32"/>
      <c r="C1158" s="23">
        <v>989</v>
      </c>
      <c r="D1158" s="23">
        <v>1178</v>
      </c>
      <c r="E1158" s="79">
        <f t="shared" ref="E1158:E1169" si="39">D1158-C1158</f>
        <v>189</v>
      </c>
      <c r="F1158" s="87">
        <f t="shared" ref="F1158:F1170" si="40">E1158/C1158*100</f>
        <v>19.110212335692619</v>
      </c>
    </row>
    <row r="1159" spans="1:6" s="10" customFormat="1" ht="19.899999999999999" customHeight="1">
      <c r="A1159" s="32">
        <v>2300601</v>
      </c>
      <c r="B1159" s="33" t="s">
        <v>945</v>
      </c>
      <c r="C1159" s="23"/>
      <c r="D1159" s="23"/>
      <c r="E1159" s="79">
        <f t="shared" si="39"/>
        <v>0</v>
      </c>
      <c r="F1159" s="87"/>
    </row>
    <row r="1160" spans="1:6" s="10" customFormat="1" ht="19.899999999999999" customHeight="1">
      <c r="A1160" s="32">
        <v>2300602</v>
      </c>
      <c r="B1160" s="33" t="s">
        <v>946</v>
      </c>
      <c r="C1160" s="24">
        <v>989</v>
      </c>
      <c r="D1160" s="23">
        <f>SUM(D1161:D1163)</f>
        <v>1178</v>
      </c>
      <c r="E1160" s="79">
        <f t="shared" si="39"/>
        <v>189</v>
      </c>
      <c r="F1160" s="87">
        <f t="shared" si="40"/>
        <v>19.110212335692619</v>
      </c>
    </row>
    <row r="1161" spans="1:6" ht="19.899999999999999" customHeight="1">
      <c r="A1161" s="31"/>
      <c r="B1161" s="45" t="s">
        <v>907</v>
      </c>
      <c r="C1161" s="24">
        <v>486</v>
      </c>
      <c r="D1161" s="24">
        <v>486</v>
      </c>
      <c r="E1161" s="116">
        <f t="shared" si="39"/>
        <v>0</v>
      </c>
      <c r="F1161" s="117">
        <f t="shared" si="40"/>
        <v>0</v>
      </c>
    </row>
    <row r="1162" spans="1:6" ht="19.899999999999999" customHeight="1">
      <c r="A1162" s="31"/>
      <c r="B1162" s="45" t="s">
        <v>952</v>
      </c>
      <c r="C1162" s="24">
        <v>202</v>
      </c>
      <c r="D1162" s="24">
        <v>232</v>
      </c>
      <c r="E1162" s="116">
        <f t="shared" si="39"/>
        <v>30</v>
      </c>
      <c r="F1162" s="117">
        <f t="shared" si="40"/>
        <v>14.85148514851485</v>
      </c>
    </row>
    <row r="1163" spans="1:6" ht="19.899999999999999" customHeight="1">
      <c r="A1163" s="31"/>
      <c r="B1163" s="45" t="s">
        <v>955</v>
      </c>
      <c r="C1163" s="24">
        <v>301</v>
      </c>
      <c r="D1163" s="24">
        <v>460</v>
      </c>
      <c r="E1163" s="116">
        <f t="shared" si="39"/>
        <v>159</v>
      </c>
      <c r="F1163" s="117">
        <f t="shared" si="40"/>
        <v>52.823920265780735</v>
      </c>
    </row>
    <row r="1164" spans="1:6" s="10" customFormat="1" ht="19.899999999999999" customHeight="1">
      <c r="A1164" s="44" t="s">
        <v>962</v>
      </c>
      <c r="B1164" s="32"/>
      <c r="C1164" s="23"/>
      <c r="D1164" s="23"/>
      <c r="E1164" s="79">
        <f t="shared" si="39"/>
        <v>0</v>
      </c>
      <c r="F1164" s="87"/>
    </row>
    <row r="1165" spans="1:6" s="10" customFormat="1" ht="19.899999999999999" customHeight="1">
      <c r="A1165" s="32">
        <v>23103</v>
      </c>
      <c r="B1165" s="32" t="s">
        <v>947</v>
      </c>
      <c r="C1165" s="23"/>
      <c r="D1165" s="23"/>
      <c r="E1165" s="79">
        <f t="shared" si="39"/>
        <v>0</v>
      </c>
      <c r="F1165" s="87"/>
    </row>
    <row r="1166" spans="1:6" ht="19.899999999999999" hidden="1" customHeight="1">
      <c r="A1166" s="31">
        <v>2310301</v>
      </c>
      <c r="B1166" s="45" t="s">
        <v>655</v>
      </c>
      <c r="C1166" s="24"/>
      <c r="D1166" s="24"/>
      <c r="E1166" s="116">
        <f t="shared" si="39"/>
        <v>0</v>
      </c>
      <c r="F1166" s="117" t="e">
        <f t="shared" si="40"/>
        <v>#DIV/0!</v>
      </c>
    </row>
    <row r="1167" spans="1:6" s="10" customFormat="1" ht="19.899999999999999" customHeight="1">
      <c r="A1167" s="53" t="s">
        <v>966</v>
      </c>
      <c r="B1167" s="54"/>
      <c r="C1167" s="23"/>
      <c r="D1167" s="23"/>
      <c r="E1167" s="79">
        <f t="shared" si="39"/>
        <v>0</v>
      </c>
      <c r="F1167" s="87"/>
    </row>
    <row r="1168" spans="1:6" s="10" customFormat="1" ht="19.899999999999999" customHeight="1">
      <c r="A1168" s="32">
        <v>23009</v>
      </c>
      <c r="B1168" s="115" t="s">
        <v>967</v>
      </c>
      <c r="C1168" s="23"/>
      <c r="D1168" s="23"/>
      <c r="E1168" s="79">
        <f t="shared" si="39"/>
        <v>0</v>
      </c>
      <c r="F1168" s="87"/>
    </row>
    <row r="1169" spans="1:6" s="10" customFormat="1" ht="19.899999999999999" customHeight="1">
      <c r="A1169" s="39" t="s">
        <v>961</v>
      </c>
      <c r="B1169" s="39"/>
      <c r="C1169" s="23"/>
      <c r="D1169" s="23"/>
      <c r="E1169" s="79">
        <f t="shared" si="39"/>
        <v>0</v>
      </c>
      <c r="F1169" s="87"/>
    </row>
    <row r="1170" spans="1:6" s="10" customFormat="1" ht="19.899999999999999" customHeight="1">
      <c r="A1170" s="149" t="s">
        <v>908</v>
      </c>
      <c r="B1170" s="149"/>
      <c r="C1170" s="23">
        <v>17966.415809999999</v>
      </c>
      <c r="D1170" s="23">
        <v>15418</v>
      </c>
      <c r="E1170" s="79">
        <v>-2547.4158099999986</v>
      </c>
      <c r="F1170" s="87">
        <f t="shared" si="40"/>
        <v>-14.178764629181757</v>
      </c>
    </row>
  </sheetData>
  <sheetProtection formatCells="0"/>
  <autoFilter ref="A4:F1170"/>
  <mergeCells count="3">
    <mergeCell ref="A1170:B1170"/>
    <mergeCell ref="A2:F2"/>
    <mergeCell ref="A5:B5"/>
  </mergeCells>
  <phoneticPr fontId="3" type="noConversion"/>
  <dataValidations count="1">
    <dataValidation type="whole" allowBlank="1" showInputMessage="1" showErrorMessage="1" error="请输入整数！" sqref="C140:C152 C405:D412 C503 C429 C421:C425 C505 C6 C277 C530 C510 C610">
      <formula1>-100000000</formula1>
      <formula2>100000000</formula2>
    </dataValidation>
  </dataValidations>
  <printOptions horizontalCentered="1"/>
  <pageMargins left="0.39370078740157483" right="0.39370078740157483" top="0.39370078740157483" bottom="0.39370078740157483" header="0" footer="0.19685039370078741"/>
  <pageSetup paperSize="9" scale="88" fitToHeight="0" orientation="portrait" r:id="rId1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3"/>
  <sheetViews>
    <sheetView tabSelected="1" zoomScale="85" zoomScaleNormal="85" workbookViewId="0">
      <pane xSplit="2" ySplit="5" topLeftCell="C6" activePane="bottomRight" state="frozen"/>
      <selection activeCell="P31" sqref="P31"/>
      <selection pane="topRight" activeCell="P31" sqref="P31"/>
      <selection pane="bottomLeft" activeCell="P31" sqref="P31"/>
      <selection pane="bottomRight" activeCell="C21" sqref="C21"/>
    </sheetView>
  </sheetViews>
  <sheetFormatPr defaultColWidth="9" defaultRowHeight="14.25"/>
  <cols>
    <col min="1" max="1" width="11.125" style="56" customWidth="1"/>
    <col min="2" max="2" width="35.125" style="56" bestFit="1" customWidth="1"/>
    <col min="3" max="3" width="14.25" style="56" customWidth="1"/>
    <col min="4" max="4" width="13.875" style="56" customWidth="1"/>
    <col min="5" max="5" width="14.125" style="56" customWidth="1"/>
    <col min="6" max="6" width="13.125" style="118" customWidth="1"/>
    <col min="7" max="16384" width="9" style="56"/>
  </cols>
  <sheetData>
    <row r="1" spans="1:6" ht="25.5" customHeight="1">
      <c r="A1" s="41" t="s">
        <v>1098</v>
      </c>
    </row>
    <row r="2" spans="1:6" ht="25.5">
      <c r="A2" s="145" t="s">
        <v>1099</v>
      </c>
      <c r="B2" s="145"/>
      <c r="C2" s="145"/>
      <c r="D2" s="145"/>
      <c r="E2" s="145"/>
      <c r="F2" s="145"/>
    </row>
    <row r="3" spans="1:6" ht="18.75" customHeight="1">
      <c r="A3" s="156" t="s">
        <v>5</v>
      </c>
      <c r="B3" s="156"/>
      <c r="C3" s="156"/>
      <c r="D3" s="156"/>
      <c r="E3" s="156"/>
      <c r="F3" s="119" t="s">
        <v>0</v>
      </c>
    </row>
    <row r="4" spans="1:6" s="10" customFormat="1" ht="31.15" customHeight="1">
      <c r="A4" s="120" t="s">
        <v>15</v>
      </c>
      <c r="B4" s="120" t="s">
        <v>16</v>
      </c>
      <c r="C4" s="15" t="s">
        <v>1050</v>
      </c>
      <c r="D4" s="15" t="s">
        <v>1000</v>
      </c>
      <c r="E4" s="14" t="s">
        <v>7</v>
      </c>
      <c r="F4" s="88" t="s">
        <v>8</v>
      </c>
    </row>
    <row r="5" spans="1:6" s="19" customFormat="1" ht="19.899999999999999" customHeight="1">
      <c r="A5" s="154" t="s">
        <v>2</v>
      </c>
      <c r="B5" s="155"/>
      <c r="C5" s="22">
        <v>16977</v>
      </c>
      <c r="D5" s="22">
        <v>14240</v>
      </c>
      <c r="E5" s="22">
        <f>D5-C5</f>
        <v>-2737</v>
      </c>
      <c r="F5" s="89">
        <f>E5/C5*100</f>
        <v>-16.121811863108913</v>
      </c>
    </row>
    <row r="6" spans="1:6" s="19" customFormat="1" ht="19.899999999999999" customHeight="1">
      <c r="A6" s="20">
        <v>501</v>
      </c>
      <c r="B6" s="20" t="s">
        <v>974</v>
      </c>
      <c r="C6" s="23">
        <f>SUM(C7:C10)</f>
        <v>3820</v>
      </c>
      <c r="D6" s="23">
        <f>SUM(D7:D10)</f>
        <v>1309</v>
      </c>
      <c r="E6" s="22">
        <f t="shared" ref="E6:E69" si="0">D6-C6</f>
        <v>-2511</v>
      </c>
      <c r="F6" s="89">
        <f t="shared" ref="F6:F69" si="1">E6/C6*100</f>
        <v>-65.732984293193724</v>
      </c>
    </row>
    <row r="7" spans="1:6" s="18" customFormat="1" ht="19.899999999999999" customHeight="1">
      <c r="A7" s="21">
        <v>50101</v>
      </c>
      <c r="B7" s="43" t="s">
        <v>975</v>
      </c>
      <c r="C7" s="24">
        <v>2816</v>
      </c>
      <c r="D7" s="77">
        <v>962</v>
      </c>
      <c r="E7" s="122">
        <f t="shared" si="0"/>
        <v>-1854</v>
      </c>
      <c r="F7" s="123">
        <f t="shared" si="1"/>
        <v>-65.838068181818173</v>
      </c>
    </row>
    <row r="8" spans="1:6" s="18" customFormat="1" ht="19.899999999999999" customHeight="1">
      <c r="A8" s="21">
        <v>50102</v>
      </c>
      <c r="B8" s="43" t="s">
        <v>976</v>
      </c>
      <c r="C8" s="24">
        <v>432</v>
      </c>
      <c r="D8" s="77">
        <v>190</v>
      </c>
      <c r="E8" s="122">
        <f t="shared" si="0"/>
        <v>-242</v>
      </c>
      <c r="F8" s="123">
        <f t="shared" si="1"/>
        <v>-56.018518518518526</v>
      </c>
    </row>
    <row r="9" spans="1:6" s="18" customFormat="1" ht="19.899999999999999" customHeight="1">
      <c r="A9" s="21">
        <v>50103</v>
      </c>
      <c r="B9" s="43" t="s">
        <v>977</v>
      </c>
      <c r="C9" s="24">
        <v>316</v>
      </c>
      <c r="D9" s="77">
        <v>157</v>
      </c>
      <c r="E9" s="122">
        <f t="shared" si="0"/>
        <v>-159</v>
      </c>
      <c r="F9" s="123">
        <f t="shared" si="1"/>
        <v>-50.316455696202532</v>
      </c>
    </row>
    <row r="10" spans="1:6" s="18" customFormat="1" ht="19.899999999999999" customHeight="1">
      <c r="A10" s="21">
        <v>50199</v>
      </c>
      <c r="B10" s="43" t="s">
        <v>978</v>
      </c>
      <c r="C10" s="24">
        <v>256</v>
      </c>
      <c r="D10" s="122"/>
      <c r="E10" s="122">
        <f t="shared" si="0"/>
        <v>-256</v>
      </c>
      <c r="F10" s="123">
        <f t="shared" si="1"/>
        <v>-100</v>
      </c>
    </row>
    <row r="11" spans="1:6" s="19" customFormat="1" ht="19.899999999999999" customHeight="1">
      <c r="A11" s="20">
        <v>502</v>
      </c>
      <c r="B11" s="20" t="s">
        <v>979</v>
      </c>
      <c r="C11" s="23">
        <f>SUM(C12:C21)</f>
        <v>6030</v>
      </c>
      <c r="D11" s="23">
        <f>SUM(D12:D21)</f>
        <v>4622</v>
      </c>
      <c r="E11" s="22">
        <f t="shared" si="0"/>
        <v>-1408</v>
      </c>
      <c r="F11" s="89">
        <f t="shared" si="1"/>
        <v>-23.349917081260365</v>
      </c>
    </row>
    <row r="12" spans="1:6" s="18" customFormat="1" ht="19.899999999999999" customHeight="1">
      <c r="A12" s="21">
        <v>50201</v>
      </c>
      <c r="B12" s="43" t="s">
        <v>980</v>
      </c>
      <c r="C12" s="24">
        <v>280</v>
      </c>
      <c r="D12" s="77">
        <v>201</v>
      </c>
      <c r="E12" s="122">
        <f t="shared" si="0"/>
        <v>-79</v>
      </c>
      <c r="F12" s="123">
        <f t="shared" si="1"/>
        <v>-28.214285714285715</v>
      </c>
    </row>
    <row r="13" spans="1:6" s="18" customFormat="1" ht="19.899999999999999" customHeight="1">
      <c r="A13" s="21">
        <v>50202</v>
      </c>
      <c r="B13" s="43" t="s">
        <v>981</v>
      </c>
      <c r="C13" s="24">
        <v>16</v>
      </c>
      <c r="D13" s="77">
        <v>30</v>
      </c>
      <c r="E13" s="122">
        <f t="shared" si="0"/>
        <v>14</v>
      </c>
      <c r="F13" s="123">
        <f t="shared" si="1"/>
        <v>87.5</v>
      </c>
    </row>
    <row r="14" spans="1:6" s="18" customFormat="1" ht="19.899999999999999" customHeight="1">
      <c r="A14" s="21">
        <v>50203</v>
      </c>
      <c r="B14" s="43" t="s">
        <v>982</v>
      </c>
      <c r="C14" s="24">
        <v>4</v>
      </c>
      <c r="D14" s="77">
        <v>37</v>
      </c>
      <c r="E14" s="122">
        <f t="shared" si="0"/>
        <v>33</v>
      </c>
      <c r="F14" s="123">
        <f t="shared" si="1"/>
        <v>825</v>
      </c>
    </row>
    <row r="15" spans="1:6" s="18" customFormat="1" ht="19.899999999999999" customHeight="1">
      <c r="A15" s="21">
        <v>50204</v>
      </c>
      <c r="B15" s="43" t="s">
        <v>983</v>
      </c>
      <c r="C15" s="24">
        <v>8</v>
      </c>
      <c r="D15" s="77"/>
      <c r="E15" s="122">
        <f t="shared" si="0"/>
        <v>-8</v>
      </c>
      <c r="F15" s="123">
        <f t="shared" si="1"/>
        <v>-100</v>
      </c>
    </row>
    <row r="16" spans="1:6" s="18" customFormat="1" ht="19.899999999999999" customHeight="1">
      <c r="A16" s="21">
        <v>50205</v>
      </c>
      <c r="B16" s="43" t="s">
        <v>984</v>
      </c>
      <c r="C16" s="24">
        <v>191</v>
      </c>
      <c r="D16" s="77"/>
      <c r="E16" s="122">
        <f t="shared" si="0"/>
        <v>-191</v>
      </c>
      <c r="F16" s="123">
        <f t="shared" si="1"/>
        <v>-100</v>
      </c>
    </row>
    <row r="17" spans="1:6" s="18" customFormat="1" ht="19.899999999999999" customHeight="1">
      <c r="A17" s="21">
        <v>50206</v>
      </c>
      <c r="B17" s="43" t="s">
        <v>985</v>
      </c>
      <c r="C17" s="24">
        <v>57</v>
      </c>
      <c r="D17" s="77">
        <v>66</v>
      </c>
      <c r="E17" s="122">
        <f t="shared" si="0"/>
        <v>9</v>
      </c>
      <c r="F17" s="123">
        <f t="shared" si="1"/>
        <v>15.789473684210526</v>
      </c>
    </row>
    <row r="18" spans="1:6" s="18" customFormat="1" ht="19.899999999999999" hidden="1" customHeight="1">
      <c r="A18" s="21">
        <v>50207</v>
      </c>
      <c r="B18" s="43" t="s">
        <v>986</v>
      </c>
      <c r="C18" s="24"/>
      <c r="D18" s="77"/>
      <c r="E18" s="122">
        <f t="shared" si="0"/>
        <v>0</v>
      </c>
      <c r="F18" s="123" t="e">
        <f t="shared" si="1"/>
        <v>#DIV/0!</v>
      </c>
    </row>
    <row r="19" spans="1:6" s="18" customFormat="1" ht="19.899999999999999" customHeight="1">
      <c r="A19" s="21">
        <v>50208</v>
      </c>
      <c r="B19" s="43" t="s">
        <v>1037</v>
      </c>
      <c r="C19" s="24">
        <v>32</v>
      </c>
      <c r="D19" s="77">
        <v>56</v>
      </c>
      <c r="E19" s="122">
        <f t="shared" si="0"/>
        <v>24</v>
      </c>
      <c r="F19" s="123">
        <f t="shared" si="1"/>
        <v>75</v>
      </c>
    </row>
    <row r="20" spans="1:6" s="18" customFormat="1" ht="19.899999999999999" customHeight="1">
      <c r="A20" s="21">
        <v>50209</v>
      </c>
      <c r="B20" s="43" t="s">
        <v>987</v>
      </c>
      <c r="C20" s="24">
        <v>5152</v>
      </c>
      <c r="D20" s="77"/>
      <c r="E20" s="122">
        <f t="shared" si="0"/>
        <v>-5152</v>
      </c>
      <c r="F20" s="123">
        <f t="shared" si="1"/>
        <v>-100</v>
      </c>
    </row>
    <row r="21" spans="1:6" s="18" customFormat="1" ht="19.899999999999999" customHeight="1">
      <c r="A21" s="21">
        <v>50299</v>
      </c>
      <c r="B21" s="43" t="s">
        <v>988</v>
      </c>
      <c r="C21" s="24">
        <v>290</v>
      </c>
      <c r="D21" s="77">
        <v>4232</v>
      </c>
      <c r="E21" s="122">
        <f t="shared" si="0"/>
        <v>3942</v>
      </c>
      <c r="F21" s="123">
        <f t="shared" si="1"/>
        <v>1359.3103448275863</v>
      </c>
    </row>
    <row r="22" spans="1:6" s="19" customFormat="1" ht="19.899999999999999" customHeight="1">
      <c r="A22" s="20">
        <v>503</v>
      </c>
      <c r="B22" s="20" t="s">
        <v>989</v>
      </c>
      <c r="C22" s="23">
        <f>SUM(C23:C29)</f>
        <v>976</v>
      </c>
      <c r="D22" s="23">
        <f>SUM(D23:D29)</f>
        <v>34</v>
      </c>
      <c r="E22" s="22">
        <f t="shared" si="0"/>
        <v>-942</v>
      </c>
      <c r="F22" s="89">
        <f t="shared" si="1"/>
        <v>-96.516393442622956</v>
      </c>
    </row>
    <row r="23" spans="1:6" s="18" customFormat="1" ht="19.899999999999999" hidden="1" customHeight="1">
      <c r="A23" s="21">
        <v>50301</v>
      </c>
      <c r="B23" s="43" t="s">
        <v>990</v>
      </c>
      <c r="C23" s="24"/>
      <c r="D23" s="122"/>
      <c r="E23" s="122">
        <f t="shared" si="0"/>
        <v>0</v>
      </c>
      <c r="F23" s="123" t="e">
        <f t="shared" si="1"/>
        <v>#DIV/0!</v>
      </c>
    </row>
    <row r="24" spans="1:6" s="18" customFormat="1" ht="19.899999999999999" customHeight="1">
      <c r="A24" s="21">
        <v>50302</v>
      </c>
      <c r="B24" s="43" t="s">
        <v>991</v>
      </c>
      <c r="C24" s="24">
        <v>838</v>
      </c>
      <c r="D24" s="122"/>
      <c r="E24" s="122">
        <f t="shared" si="0"/>
        <v>-838</v>
      </c>
      <c r="F24" s="123">
        <f t="shared" si="1"/>
        <v>-100</v>
      </c>
    </row>
    <row r="25" spans="1:6" s="18" customFormat="1" ht="19.899999999999999" customHeight="1">
      <c r="A25" s="21">
        <v>50303</v>
      </c>
      <c r="B25" s="43" t="s">
        <v>992</v>
      </c>
      <c r="C25" s="24"/>
      <c r="D25" s="77">
        <v>18</v>
      </c>
      <c r="E25" s="122">
        <f t="shared" si="0"/>
        <v>18</v>
      </c>
      <c r="F25" s="123"/>
    </row>
    <row r="26" spans="1:6" s="18" customFormat="1" ht="19.899999999999999" customHeight="1">
      <c r="A26" s="21">
        <v>50305</v>
      </c>
      <c r="B26" s="43" t="s">
        <v>993</v>
      </c>
      <c r="C26" s="24">
        <v>88</v>
      </c>
      <c r="D26" s="77"/>
      <c r="E26" s="122">
        <f t="shared" si="0"/>
        <v>-88</v>
      </c>
      <c r="F26" s="123">
        <f t="shared" si="1"/>
        <v>-100</v>
      </c>
    </row>
    <row r="27" spans="1:6" s="18" customFormat="1" ht="19.899999999999999" hidden="1" customHeight="1">
      <c r="A27" s="21">
        <v>50306</v>
      </c>
      <c r="B27" s="43" t="s">
        <v>994</v>
      </c>
      <c r="C27" s="24"/>
      <c r="D27" s="77"/>
      <c r="E27" s="122">
        <f t="shared" si="0"/>
        <v>0</v>
      </c>
      <c r="F27" s="123" t="e">
        <f t="shared" si="1"/>
        <v>#DIV/0!</v>
      </c>
    </row>
    <row r="28" spans="1:6" s="18" customFormat="1" ht="19.899999999999999" customHeight="1">
      <c r="A28" s="21">
        <v>50307</v>
      </c>
      <c r="B28" s="43" t="s">
        <v>995</v>
      </c>
      <c r="C28" s="24">
        <v>50</v>
      </c>
      <c r="D28" s="77"/>
      <c r="E28" s="122">
        <f t="shared" si="0"/>
        <v>-50</v>
      </c>
      <c r="F28" s="123">
        <f t="shared" si="1"/>
        <v>-100</v>
      </c>
    </row>
    <row r="29" spans="1:6" s="18" customFormat="1" ht="19.899999999999999" customHeight="1">
      <c r="A29" s="21">
        <v>50399</v>
      </c>
      <c r="B29" s="43" t="s">
        <v>996</v>
      </c>
      <c r="C29" s="24"/>
      <c r="D29" s="77">
        <v>16</v>
      </c>
      <c r="E29" s="122">
        <f t="shared" si="0"/>
        <v>16</v>
      </c>
      <c r="F29" s="123"/>
    </row>
    <row r="30" spans="1:6" s="19" customFormat="1" ht="19.899999999999999" customHeight="1">
      <c r="A30" s="20">
        <v>504</v>
      </c>
      <c r="B30" s="20" t="s">
        <v>997</v>
      </c>
      <c r="C30" s="23">
        <f>SUM(C31:C36)</f>
        <v>0</v>
      </c>
      <c r="D30" s="23">
        <f>SUM(D31:D36)</f>
        <v>0</v>
      </c>
      <c r="E30" s="22">
        <f t="shared" si="0"/>
        <v>0</v>
      </c>
      <c r="F30" s="89"/>
    </row>
    <row r="31" spans="1:6" s="18" customFormat="1" ht="19.899999999999999" hidden="1" customHeight="1">
      <c r="A31" s="21">
        <v>50401</v>
      </c>
      <c r="B31" s="43" t="s">
        <v>990</v>
      </c>
      <c r="C31" s="24"/>
      <c r="D31" s="122"/>
      <c r="E31" s="122">
        <f t="shared" si="0"/>
        <v>0</v>
      </c>
      <c r="F31" s="123" t="e">
        <f t="shared" si="1"/>
        <v>#DIV/0!</v>
      </c>
    </row>
    <row r="32" spans="1:6" s="18" customFormat="1" ht="19.899999999999999" hidden="1" customHeight="1">
      <c r="A32" s="21">
        <v>50402</v>
      </c>
      <c r="B32" s="43" t="s">
        <v>991</v>
      </c>
      <c r="C32" s="24"/>
      <c r="D32" s="122"/>
      <c r="E32" s="122">
        <f t="shared" si="0"/>
        <v>0</v>
      </c>
      <c r="F32" s="123" t="e">
        <f t="shared" si="1"/>
        <v>#DIV/0!</v>
      </c>
    </row>
    <row r="33" spans="1:6" s="18" customFormat="1" ht="19.899999999999999" hidden="1" customHeight="1">
      <c r="A33" s="21">
        <v>50403</v>
      </c>
      <c r="B33" s="43" t="s">
        <v>992</v>
      </c>
      <c r="C33" s="24"/>
      <c r="D33" s="122"/>
      <c r="E33" s="122">
        <f t="shared" si="0"/>
        <v>0</v>
      </c>
      <c r="F33" s="123" t="e">
        <f t="shared" si="1"/>
        <v>#DIV/0!</v>
      </c>
    </row>
    <row r="34" spans="1:6" s="18" customFormat="1" ht="19.899999999999999" hidden="1" customHeight="1">
      <c r="A34" s="21">
        <v>50404</v>
      </c>
      <c r="B34" s="43" t="s">
        <v>994</v>
      </c>
      <c r="C34" s="24"/>
      <c r="D34" s="122"/>
      <c r="E34" s="122">
        <f t="shared" si="0"/>
        <v>0</v>
      </c>
      <c r="F34" s="123" t="e">
        <f t="shared" si="1"/>
        <v>#DIV/0!</v>
      </c>
    </row>
    <row r="35" spans="1:6" s="18" customFormat="1" ht="19.899999999999999" hidden="1" customHeight="1">
      <c r="A35" s="21">
        <v>50405</v>
      </c>
      <c r="B35" s="43" t="s">
        <v>995</v>
      </c>
      <c r="C35" s="24"/>
      <c r="D35" s="122"/>
      <c r="E35" s="122">
        <f t="shared" si="0"/>
        <v>0</v>
      </c>
      <c r="F35" s="123" t="e">
        <f t="shared" si="1"/>
        <v>#DIV/0!</v>
      </c>
    </row>
    <row r="36" spans="1:6" s="18" customFormat="1" ht="19.899999999999999" hidden="1" customHeight="1">
      <c r="A36" s="21">
        <v>50499</v>
      </c>
      <c r="B36" s="43" t="s">
        <v>996</v>
      </c>
      <c r="C36" s="24"/>
      <c r="D36" s="122"/>
      <c r="E36" s="122">
        <f t="shared" si="0"/>
        <v>0</v>
      </c>
      <c r="F36" s="123" t="e">
        <f t="shared" si="1"/>
        <v>#DIV/0!</v>
      </c>
    </row>
    <row r="37" spans="1:6" s="19" customFormat="1" ht="19.899999999999999" customHeight="1">
      <c r="A37" s="20">
        <v>505</v>
      </c>
      <c r="B37" s="20" t="s">
        <v>999</v>
      </c>
      <c r="C37" s="23">
        <f>SUM(C38:C40)</f>
        <v>0</v>
      </c>
      <c r="D37" s="23">
        <f>SUM(D38:D40)</f>
        <v>3463</v>
      </c>
      <c r="E37" s="22">
        <f t="shared" si="0"/>
        <v>3463</v>
      </c>
      <c r="F37" s="89"/>
    </row>
    <row r="38" spans="1:6" s="18" customFormat="1" ht="19.899999999999999" customHeight="1">
      <c r="A38" s="21">
        <v>50501</v>
      </c>
      <c r="B38" s="43" t="s">
        <v>1001</v>
      </c>
      <c r="C38" s="24"/>
      <c r="D38" s="77">
        <v>3132</v>
      </c>
      <c r="E38" s="122">
        <f t="shared" si="0"/>
        <v>3132</v>
      </c>
      <c r="F38" s="123"/>
    </row>
    <row r="39" spans="1:6" s="18" customFormat="1" ht="19.899999999999999" customHeight="1">
      <c r="A39" s="21">
        <v>50502</v>
      </c>
      <c r="B39" s="43" t="s">
        <v>1002</v>
      </c>
      <c r="C39" s="24"/>
      <c r="D39" s="77">
        <v>331</v>
      </c>
      <c r="E39" s="122">
        <f t="shared" si="0"/>
        <v>331</v>
      </c>
      <c r="F39" s="123"/>
    </row>
    <row r="40" spans="1:6" s="18" customFormat="1" ht="19.899999999999999" hidden="1" customHeight="1">
      <c r="A40" s="21">
        <v>50599</v>
      </c>
      <c r="B40" s="43" t="s">
        <v>1043</v>
      </c>
      <c r="C40" s="24"/>
      <c r="D40" s="122"/>
      <c r="E40" s="122">
        <f t="shared" si="0"/>
        <v>0</v>
      </c>
      <c r="F40" s="123" t="e">
        <f t="shared" si="1"/>
        <v>#DIV/0!</v>
      </c>
    </row>
    <row r="41" spans="1:6" s="19" customFormat="1" ht="19.899999999999999" customHeight="1">
      <c r="A41" s="20">
        <v>506</v>
      </c>
      <c r="B41" s="20" t="s">
        <v>998</v>
      </c>
      <c r="C41" s="23">
        <f>SUM(C42:C43)</f>
        <v>0</v>
      </c>
      <c r="D41" s="23">
        <f>SUM(D42:D43)</f>
        <v>0</v>
      </c>
      <c r="E41" s="22">
        <f t="shared" si="0"/>
        <v>0</v>
      </c>
      <c r="F41" s="89"/>
    </row>
    <row r="42" spans="1:6" s="18" customFormat="1" ht="19.5" hidden="1" customHeight="1">
      <c r="A42" s="21">
        <v>50601</v>
      </c>
      <c r="B42" s="43" t="s">
        <v>1003</v>
      </c>
      <c r="C42" s="24"/>
      <c r="D42" s="122"/>
      <c r="E42" s="122">
        <f t="shared" si="0"/>
        <v>0</v>
      </c>
      <c r="F42" s="123" t="e">
        <f t="shared" si="1"/>
        <v>#DIV/0!</v>
      </c>
    </row>
    <row r="43" spans="1:6" s="18" customFormat="1" ht="19.899999999999999" hidden="1" customHeight="1">
      <c r="A43" s="21">
        <v>50602</v>
      </c>
      <c r="B43" s="43" t="s">
        <v>1004</v>
      </c>
      <c r="C43" s="24"/>
      <c r="D43" s="122"/>
      <c r="E43" s="122">
        <f t="shared" si="0"/>
        <v>0</v>
      </c>
      <c r="F43" s="123" t="e">
        <f t="shared" si="1"/>
        <v>#DIV/0!</v>
      </c>
    </row>
    <row r="44" spans="1:6" s="19" customFormat="1" ht="19.899999999999999" customHeight="1">
      <c r="A44" s="20">
        <v>507</v>
      </c>
      <c r="B44" s="20" t="s">
        <v>1005</v>
      </c>
      <c r="C44" s="23">
        <f>SUM(C46:C47)</f>
        <v>0</v>
      </c>
      <c r="D44" s="23">
        <f>SUM(D46:D47)</f>
        <v>18</v>
      </c>
      <c r="E44" s="22">
        <f t="shared" si="0"/>
        <v>18</v>
      </c>
      <c r="F44" s="89"/>
    </row>
    <row r="45" spans="1:6" s="18" customFormat="1" ht="19.899999999999999" hidden="1" customHeight="1">
      <c r="A45" s="21">
        <v>50701</v>
      </c>
      <c r="B45" s="43" t="s">
        <v>1006</v>
      </c>
      <c r="C45" s="24"/>
      <c r="D45" s="122"/>
      <c r="E45" s="122">
        <f t="shared" si="0"/>
        <v>0</v>
      </c>
      <c r="F45" s="123"/>
    </row>
    <row r="46" spans="1:6" s="18" customFormat="1" ht="19.899999999999999" hidden="1" customHeight="1">
      <c r="A46" s="21">
        <v>50702</v>
      </c>
      <c r="B46" s="43" t="s">
        <v>1007</v>
      </c>
      <c r="C46" s="24"/>
      <c r="D46" s="122"/>
      <c r="E46" s="122">
        <f t="shared" si="0"/>
        <v>0</v>
      </c>
      <c r="F46" s="123" t="e">
        <f t="shared" si="1"/>
        <v>#DIV/0!</v>
      </c>
    </row>
    <row r="47" spans="1:6" s="18" customFormat="1" ht="19.899999999999999" customHeight="1">
      <c r="A47" s="21">
        <v>50799</v>
      </c>
      <c r="B47" s="43" t="s">
        <v>1044</v>
      </c>
      <c r="C47" s="24"/>
      <c r="D47" s="77">
        <v>18</v>
      </c>
      <c r="E47" s="122">
        <f t="shared" si="0"/>
        <v>18</v>
      </c>
      <c r="F47" s="123"/>
    </row>
    <row r="48" spans="1:6" s="19" customFormat="1" ht="19.899999999999999" customHeight="1">
      <c r="A48" s="20">
        <v>508</v>
      </c>
      <c r="B48" s="20" t="s">
        <v>1008</v>
      </c>
      <c r="C48" s="23">
        <f>SUM(C49:C50)</f>
        <v>0</v>
      </c>
      <c r="D48" s="23">
        <f>SUM(D49:D50)</f>
        <v>0</v>
      </c>
      <c r="E48" s="22">
        <f t="shared" si="0"/>
        <v>0</v>
      </c>
      <c r="F48" s="89"/>
    </row>
    <row r="49" spans="1:6" s="18" customFormat="1" ht="19.899999999999999" hidden="1" customHeight="1">
      <c r="A49" s="21">
        <v>50801</v>
      </c>
      <c r="B49" s="43" t="s">
        <v>1009</v>
      </c>
      <c r="C49" s="24"/>
      <c r="D49" s="122"/>
      <c r="E49" s="122">
        <f t="shared" si="0"/>
        <v>0</v>
      </c>
      <c r="F49" s="123" t="e">
        <f t="shared" si="1"/>
        <v>#DIV/0!</v>
      </c>
    </row>
    <row r="50" spans="1:6" s="18" customFormat="1" ht="19.899999999999999" hidden="1" customHeight="1">
      <c r="A50" s="21">
        <v>50802</v>
      </c>
      <c r="B50" s="43" t="s">
        <v>1010</v>
      </c>
      <c r="C50" s="24"/>
      <c r="D50" s="122"/>
      <c r="E50" s="122">
        <f t="shared" si="0"/>
        <v>0</v>
      </c>
      <c r="F50" s="123" t="e">
        <f t="shared" si="1"/>
        <v>#DIV/0!</v>
      </c>
    </row>
    <row r="51" spans="1:6" s="19" customFormat="1" ht="19.899999999999999" customHeight="1">
      <c r="A51" s="20">
        <v>509</v>
      </c>
      <c r="B51" s="20" t="s">
        <v>1011</v>
      </c>
      <c r="C51" s="23">
        <f>SUM(C52:C56)</f>
        <v>6151</v>
      </c>
      <c r="D51" s="23">
        <f>SUM(D52:D56)</f>
        <v>4794</v>
      </c>
      <c r="E51" s="22">
        <f t="shared" si="0"/>
        <v>-1357</v>
      </c>
      <c r="F51" s="89">
        <f t="shared" si="1"/>
        <v>-22.061453422207773</v>
      </c>
    </row>
    <row r="52" spans="1:6" s="18" customFormat="1" ht="19.899999999999999" customHeight="1">
      <c r="A52" s="21">
        <v>50901</v>
      </c>
      <c r="B52" s="43" t="s">
        <v>1012</v>
      </c>
      <c r="C52" s="24">
        <v>2491</v>
      </c>
      <c r="D52" s="77">
        <v>803</v>
      </c>
      <c r="E52" s="122">
        <f t="shared" si="0"/>
        <v>-1688</v>
      </c>
      <c r="F52" s="123">
        <f t="shared" si="1"/>
        <v>-67.763950220794868</v>
      </c>
    </row>
    <row r="53" spans="1:6" s="18" customFormat="1" ht="19.899999999999999" customHeight="1">
      <c r="A53" s="21">
        <v>50902</v>
      </c>
      <c r="B53" s="43" t="s">
        <v>1013</v>
      </c>
      <c r="C53" s="24">
        <v>28</v>
      </c>
      <c r="D53" s="77">
        <v>127</v>
      </c>
      <c r="E53" s="122">
        <f t="shared" si="0"/>
        <v>99</v>
      </c>
      <c r="F53" s="123">
        <f t="shared" si="1"/>
        <v>353.57142857142856</v>
      </c>
    </row>
    <row r="54" spans="1:6" s="18" customFormat="1" ht="19.899999999999999" hidden="1" customHeight="1">
      <c r="A54" s="21">
        <v>50903</v>
      </c>
      <c r="B54" s="43" t="s">
        <v>1014</v>
      </c>
      <c r="C54" s="24"/>
      <c r="D54" s="77">
        <v>0</v>
      </c>
      <c r="E54" s="122">
        <f t="shared" si="0"/>
        <v>0</v>
      </c>
      <c r="F54" s="123" t="e">
        <f t="shared" si="1"/>
        <v>#DIV/0!</v>
      </c>
    </row>
    <row r="55" spans="1:6" s="18" customFormat="1" ht="19.899999999999999" customHeight="1">
      <c r="A55" s="21">
        <v>50905</v>
      </c>
      <c r="B55" s="43" t="s">
        <v>1015</v>
      </c>
      <c r="C55" s="24">
        <v>2612</v>
      </c>
      <c r="D55" s="77">
        <v>1697</v>
      </c>
      <c r="E55" s="122">
        <f t="shared" si="0"/>
        <v>-915</v>
      </c>
      <c r="F55" s="123">
        <f t="shared" si="1"/>
        <v>-35.030627871362938</v>
      </c>
    </row>
    <row r="56" spans="1:6" s="18" customFormat="1" ht="19.5" customHeight="1">
      <c r="A56" s="21">
        <v>50999</v>
      </c>
      <c r="B56" s="43" t="s">
        <v>1016</v>
      </c>
      <c r="C56" s="24">
        <v>1020</v>
      </c>
      <c r="D56" s="77">
        <v>2167</v>
      </c>
      <c r="E56" s="122">
        <f t="shared" si="0"/>
        <v>1147</v>
      </c>
      <c r="F56" s="123">
        <f t="shared" si="1"/>
        <v>112.45098039215686</v>
      </c>
    </row>
    <row r="57" spans="1:6" s="19" customFormat="1" ht="19.899999999999999" customHeight="1">
      <c r="A57" s="20">
        <v>510</v>
      </c>
      <c r="B57" s="20" t="s">
        <v>1040</v>
      </c>
      <c r="C57" s="23">
        <f>C58</f>
        <v>0</v>
      </c>
      <c r="D57" s="23">
        <f>D58</f>
        <v>0</v>
      </c>
      <c r="E57" s="22">
        <f t="shared" si="0"/>
        <v>0</v>
      </c>
      <c r="F57" s="123"/>
    </row>
    <row r="58" spans="1:6" s="18" customFormat="1" ht="19.899999999999999" hidden="1" customHeight="1">
      <c r="A58" s="21">
        <v>51002</v>
      </c>
      <c r="B58" s="43" t="s">
        <v>1017</v>
      </c>
      <c r="C58" s="24"/>
      <c r="D58" s="122"/>
      <c r="E58" s="122">
        <f t="shared" si="0"/>
        <v>0</v>
      </c>
      <c r="F58" s="123" t="e">
        <f t="shared" si="1"/>
        <v>#DIV/0!</v>
      </c>
    </row>
    <row r="59" spans="1:6" s="18" customFormat="1" ht="19.899999999999999" hidden="1" customHeight="1">
      <c r="A59" s="21">
        <v>51003</v>
      </c>
      <c r="B59" s="43" t="s">
        <v>1018</v>
      </c>
      <c r="C59" s="24"/>
      <c r="D59" s="122"/>
      <c r="E59" s="122">
        <f t="shared" si="0"/>
        <v>0</v>
      </c>
      <c r="F59" s="123"/>
    </row>
    <row r="60" spans="1:6" s="19" customFormat="1" ht="19.899999999999999" customHeight="1">
      <c r="A60" s="20">
        <v>511</v>
      </c>
      <c r="B60" s="20" t="s">
        <v>1019</v>
      </c>
      <c r="C60" s="23">
        <f>SUM(C61:C63)</f>
        <v>0</v>
      </c>
      <c r="D60" s="23">
        <f>SUM(D61:D63)</f>
        <v>0</v>
      </c>
      <c r="E60" s="22">
        <f t="shared" si="0"/>
        <v>0</v>
      </c>
      <c r="F60" s="89"/>
    </row>
    <row r="61" spans="1:6" s="18" customFormat="1" ht="19.899999999999999" hidden="1" customHeight="1">
      <c r="A61" s="21">
        <v>51101</v>
      </c>
      <c r="B61" s="43" t="s">
        <v>1020</v>
      </c>
      <c r="C61" s="24"/>
      <c r="D61" s="122"/>
      <c r="E61" s="122">
        <f t="shared" si="0"/>
        <v>0</v>
      </c>
      <c r="F61" s="123" t="e">
        <f t="shared" si="1"/>
        <v>#DIV/0!</v>
      </c>
    </row>
    <row r="62" spans="1:6" s="18" customFormat="1" ht="19.899999999999999" hidden="1" customHeight="1">
      <c r="A62" s="21">
        <v>51102</v>
      </c>
      <c r="B62" s="43" t="s">
        <v>1021</v>
      </c>
      <c r="C62" s="24"/>
      <c r="D62" s="122"/>
      <c r="E62" s="122">
        <f t="shared" si="0"/>
        <v>0</v>
      </c>
      <c r="F62" s="123" t="e">
        <f t="shared" si="1"/>
        <v>#DIV/0!</v>
      </c>
    </row>
    <row r="63" spans="1:6" s="18" customFormat="1" ht="19.899999999999999" hidden="1" customHeight="1">
      <c r="A63" s="21">
        <v>51103</v>
      </c>
      <c r="B63" s="43" t="s">
        <v>1022</v>
      </c>
      <c r="C63" s="24"/>
      <c r="D63" s="122"/>
      <c r="E63" s="122">
        <f t="shared" si="0"/>
        <v>0</v>
      </c>
      <c r="F63" s="123" t="e">
        <f t="shared" si="1"/>
        <v>#DIV/0!</v>
      </c>
    </row>
    <row r="64" spans="1:6" s="18" customFormat="1" ht="19.899999999999999" hidden="1" customHeight="1">
      <c r="A64" s="21">
        <v>51104</v>
      </c>
      <c r="B64" s="43" t="s">
        <v>1023</v>
      </c>
      <c r="C64" s="24"/>
      <c r="D64" s="122"/>
      <c r="E64" s="122">
        <f t="shared" si="0"/>
        <v>0</v>
      </c>
      <c r="F64" s="123"/>
    </row>
    <row r="65" spans="1:6" s="19" customFormat="1" ht="19.899999999999999" customHeight="1">
      <c r="A65" s="20">
        <v>512</v>
      </c>
      <c r="B65" s="20" t="s">
        <v>13</v>
      </c>
      <c r="C65" s="23">
        <f>C66</f>
        <v>0</v>
      </c>
      <c r="D65" s="23">
        <f>D66</f>
        <v>0</v>
      </c>
      <c r="E65" s="22">
        <f t="shared" si="0"/>
        <v>0</v>
      </c>
      <c r="F65" s="89"/>
    </row>
    <row r="66" spans="1:6" s="18" customFormat="1" ht="19.899999999999999" hidden="1" customHeight="1">
      <c r="A66" s="21">
        <v>51201</v>
      </c>
      <c r="B66" s="43" t="s">
        <v>1025</v>
      </c>
      <c r="C66" s="24"/>
      <c r="D66" s="122"/>
      <c r="E66" s="122">
        <f t="shared" si="0"/>
        <v>0</v>
      </c>
      <c r="F66" s="123" t="e">
        <f t="shared" si="1"/>
        <v>#DIV/0!</v>
      </c>
    </row>
    <row r="67" spans="1:6" s="18" customFormat="1" ht="19.899999999999999" hidden="1" customHeight="1">
      <c r="A67" s="21">
        <v>51202</v>
      </c>
      <c r="B67" s="43" t="s">
        <v>1024</v>
      </c>
      <c r="C67" s="24"/>
      <c r="D67" s="122"/>
      <c r="E67" s="122">
        <f t="shared" si="0"/>
        <v>0</v>
      </c>
      <c r="F67" s="123"/>
    </row>
    <row r="68" spans="1:6" s="19" customFormat="1" ht="19.899999999999999" customHeight="1">
      <c r="A68" s="20">
        <v>513</v>
      </c>
      <c r="B68" s="20" t="s">
        <v>12</v>
      </c>
      <c r="C68" s="23">
        <f>C69</f>
        <v>0</v>
      </c>
      <c r="D68" s="23">
        <f>D69</f>
        <v>0</v>
      </c>
      <c r="E68" s="22">
        <f t="shared" si="0"/>
        <v>0</v>
      </c>
      <c r="F68" s="89"/>
    </row>
    <row r="69" spans="1:6" s="18" customFormat="1" ht="19.899999999999999" hidden="1" customHeight="1">
      <c r="A69" s="21">
        <v>51301</v>
      </c>
      <c r="B69" s="43" t="s">
        <v>1026</v>
      </c>
      <c r="C69" s="24"/>
      <c r="D69" s="122"/>
      <c r="E69" s="122">
        <f t="shared" si="0"/>
        <v>0</v>
      </c>
      <c r="F69" s="89" t="e">
        <f t="shared" si="1"/>
        <v>#DIV/0!</v>
      </c>
    </row>
    <row r="70" spans="1:6" s="18" customFormat="1" ht="19.899999999999999" hidden="1" customHeight="1">
      <c r="A70" s="21">
        <v>51302</v>
      </c>
      <c r="B70" s="43" t="s">
        <v>1027</v>
      </c>
      <c r="C70" s="24"/>
      <c r="D70" s="122"/>
      <c r="E70" s="122">
        <f t="shared" ref="E70:E92" si="2">D70-C70</f>
        <v>0</v>
      </c>
      <c r="F70" s="89" t="e">
        <f t="shared" ref="F70:F72" si="3">E70/C70*100</f>
        <v>#DIV/0!</v>
      </c>
    </row>
    <row r="71" spans="1:6" s="18" customFormat="1" ht="19.899999999999999" hidden="1" customHeight="1">
      <c r="A71" s="21">
        <v>51303</v>
      </c>
      <c r="B71" s="43" t="s">
        <v>1028</v>
      </c>
      <c r="C71" s="24"/>
      <c r="D71" s="122"/>
      <c r="E71" s="122">
        <f t="shared" si="2"/>
        <v>0</v>
      </c>
      <c r="F71" s="89" t="e">
        <f t="shared" si="3"/>
        <v>#DIV/0!</v>
      </c>
    </row>
    <row r="72" spans="1:6" s="18" customFormat="1" ht="19.899999999999999" hidden="1" customHeight="1">
      <c r="A72" s="21">
        <v>51304</v>
      </c>
      <c r="B72" s="43" t="s">
        <v>1029</v>
      </c>
      <c r="C72" s="24"/>
      <c r="D72" s="122"/>
      <c r="E72" s="122">
        <f t="shared" si="2"/>
        <v>0</v>
      </c>
      <c r="F72" s="89" t="e">
        <f t="shared" si="3"/>
        <v>#DIV/0!</v>
      </c>
    </row>
    <row r="73" spans="1:6" s="19" customFormat="1" ht="19.899999999999999" customHeight="1">
      <c r="A73" s="20">
        <v>514</v>
      </c>
      <c r="B73" s="20" t="s">
        <v>1030</v>
      </c>
      <c r="C73" s="23">
        <f>SUM(C74:C75)</f>
        <v>0</v>
      </c>
      <c r="D73" s="23">
        <f>SUM(D74:D75)</f>
        <v>0</v>
      </c>
      <c r="E73" s="22">
        <f t="shared" si="2"/>
        <v>0</v>
      </c>
      <c r="F73" s="89"/>
    </row>
    <row r="74" spans="1:6" s="18" customFormat="1" ht="19.899999999999999" hidden="1" customHeight="1">
      <c r="A74" s="21">
        <v>51401</v>
      </c>
      <c r="B74" s="43" t="s">
        <v>1031</v>
      </c>
      <c r="C74" s="24"/>
      <c r="D74" s="122"/>
      <c r="E74" s="122">
        <f t="shared" si="2"/>
        <v>0</v>
      </c>
      <c r="F74" s="123"/>
    </row>
    <row r="75" spans="1:6" s="18" customFormat="1" ht="19.899999999999999" hidden="1" customHeight="1">
      <c r="A75" s="21">
        <v>51402</v>
      </c>
      <c r="B75" s="43" t="s">
        <v>1032</v>
      </c>
      <c r="C75" s="24"/>
      <c r="D75" s="122"/>
      <c r="E75" s="122">
        <f t="shared" si="2"/>
        <v>0</v>
      </c>
      <c r="F75" s="123"/>
    </row>
    <row r="76" spans="1:6" s="19" customFormat="1" ht="19.899999999999999" customHeight="1">
      <c r="A76" s="20">
        <v>599</v>
      </c>
      <c r="B76" s="20" t="s">
        <v>1033</v>
      </c>
      <c r="C76" s="23">
        <f>C80</f>
        <v>0</v>
      </c>
      <c r="D76" s="23">
        <f>D80</f>
        <v>0</v>
      </c>
      <c r="E76" s="22">
        <f t="shared" si="2"/>
        <v>0</v>
      </c>
      <c r="F76" s="89"/>
    </row>
    <row r="77" spans="1:6" s="18" customFormat="1" ht="19.899999999999999" hidden="1" customHeight="1">
      <c r="A77" s="21">
        <v>59906</v>
      </c>
      <c r="B77" s="43" t="s">
        <v>1034</v>
      </c>
      <c r="C77" s="24"/>
      <c r="D77" s="122"/>
      <c r="E77" s="122">
        <f t="shared" si="2"/>
        <v>0</v>
      </c>
      <c r="F77" s="123"/>
    </row>
    <row r="78" spans="1:6" s="18" customFormat="1" ht="19.899999999999999" hidden="1" customHeight="1">
      <c r="A78" s="21">
        <v>59907</v>
      </c>
      <c r="B78" s="43" t="s">
        <v>1035</v>
      </c>
      <c r="C78" s="24"/>
      <c r="D78" s="122"/>
      <c r="E78" s="122">
        <f t="shared" si="2"/>
        <v>0</v>
      </c>
      <c r="F78" s="123"/>
    </row>
    <row r="79" spans="1:6" s="18" customFormat="1" ht="27" hidden="1">
      <c r="A79" s="21">
        <v>59908</v>
      </c>
      <c r="B79" s="43" t="s">
        <v>1036</v>
      </c>
      <c r="C79" s="24"/>
      <c r="D79" s="122"/>
      <c r="E79" s="122">
        <f t="shared" si="2"/>
        <v>0</v>
      </c>
      <c r="F79" s="123"/>
    </row>
    <row r="80" spans="1:6" s="18" customFormat="1" ht="19.899999999999999" hidden="1" customHeight="1">
      <c r="A80" s="21">
        <v>59999</v>
      </c>
      <c r="B80" s="43" t="s">
        <v>1033</v>
      </c>
      <c r="C80" s="24"/>
      <c r="D80" s="122"/>
      <c r="E80" s="122">
        <f t="shared" si="2"/>
        <v>0</v>
      </c>
      <c r="F80" s="123" t="e">
        <f t="shared" ref="F80:F93" si="4">E80/C80*100</f>
        <v>#DIV/0!</v>
      </c>
    </row>
    <row r="81" spans="1:6" s="19" customFormat="1" ht="28.5" customHeight="1">
      <c r="A81" s="152" t="s">
        <v>971</v>
      </c>
      <c r="B81" s="153"/>
      <c r="C81" s="23">
        <v>989</v>
      </c>
      <c r="D81" s="23">
        <v>1178</v>
      </c>
      <c r="E81" s="22">
        <f t="shared" si="2"/>
        <v>189</v>
      </c>
      <c r="F81" s="89">
        <f t="shared" si="4"/>
        <v>19.110212335692619</v>
      </c>
    </row>
    <row r="82" spans="1:6" s="19" customFormat="1" ht="20.25" customHeight="1">
      <c r="A82" s="121">
        <v>2300601</v>
      </c>
      <c r="B82" s="33" t="s">
        <v>945</v>
      </c>
      <c r="C82" s="23"/>
      <c r="D82" s="23"/>
      <c r="E82" s="22">
        <f t="shared" si="2"/>
        <v>0</v>
      </c>
      <c r="F82" s="89"/>
    </row>
    <row r="83" spans="1:6" ht="20.25" customHeight="1">
      <c r="A83" s="121">
        <v>2300602</v>
      </c>
      <c r="B83" s="33" t="s">
        <v>1038</v>
      </c>
      <c r="C83" s="23">
        <f>SUM(C84:C86)</f>
        <v>989</v>
      </c>
      <c r="D83" s="23">
        <f>SUM(D84:D86)</f>
        <v>1178</v>
      </c>
      <c r="E83" s="22">
        <f t="shared" si="2"/>
        <v>189</v>
      </c>
      <c r="F83" s="89">
        <f t="shared" si="4"/>
        <v>19.110212335692619</v>
      </c>
    </row>
    <row r="84" spans="1:6" s="41" customFormat="1" ht="25.5" customHeight="1">
      <c r="A84" s="31"/>
      <c r="B84" s="45" t="s">
        <v>1039</v>
      </c>
      <c r="C84" s="77">
        <v>486</v>
      </c>
      <c r="D84" s="24">
        <v>486</v>
      </c>
      <c r="E84" s="122">
        <f t="shared" si="2"/>
        <v>0</v>
      </c>
      <c r="F84" s="123">
        <f t="shared" si="4"/>
        <v>0</v>
      </c>
    </row>
    <row r="85" spans="1:6" s="41" customFormat="1" ht="25.5" customHeight="1">
      <c r="A85" s="31"/>
      <c r="B85" s="45" t="s">
        <v>952</v>
      </c>
      <c r="C85" s="77">
        <v>202</v>
      </c>
      <c r="D85" s="24">
        <v>232</v>
      </c>
      <c r="E85" s="122">
        <f t="shared" si="2"/>
        <v>30</v>
      </c>
      <c r="F85" s="123">
        <f t="shared" si="4"/>
        <v>14.85148514851485</v>
      </c>
    </row>
    <row r="86" spans="1:6" s="41" customFormat="1" ht="25.5" customHeight="1">
      <c r="A86" s="31"/>
      <c r="B86" s="45" t="s">
        <v>955</v>
      </c>
      <c r="C86" s="77">
        <v>301</v>
      </c>
      <c r="D86" s="24">
        <v>460</v>
      </c>
      <c r="E86" s="122">
        <f t="shared" si="2"/>
        <v>159</v>
      </c>
      <c r="F86" s="123">
        <f t="shared" si="4"/>
        <v>52.823920265780735</v>
      </c>
    </row>
    <row r="87" spans="1:6" ht="21.75" customHeight="1">
      <c r="A87" s="152" t="s">
        <v>960</v>
      </c>
      <c r="B87" s="153"/>
      <c r="C87" s="23"/>
      <c r="D87" s="23"/>
      <c r="E87" s="22">
        <f t="shared" si="2"/>
        <v>0</v>
      </c>
      <c r="F87" s="89"/>
    </row>
    <row r="88" spans="1:6" ht="21.75" customHeight="1">
      <c r="A88" s="32">
        <v>23103</v>
      </c>
      <c r="B88" s="32" t="s">
        <v>947</v>
      </c>
      <c r="C88" s="23"/>
      <c r="D88" s="23"/>
      <c r="E88" s="22">
        <f t="shared" si="2"/>
        <v>0</v>
      </c>
      <c r="F88" s="89"/>
    </row>
    <row r="89" spans="1:6" s="41" customFormat="1" ht="21.75" hidden="1" customHeight="1">
      <c r="A89" s="82">
        <v>2310301</v>
      </c>
      <c r="B89" s="45" t="s">
        <v>655</v>
      </c>
      <c r="C89" s="24"/>
      <c r="D89" s="24"/>
      <c r="E89" s="122">
        <f t="shared" si="2"/>
        <v>0</v>
      </c>
      <c r="F89" s="123" t="e">
        <f t="shared" si="4"/>
        <v>#DIV/0!</v>
      </c>
    </row>
    <row r="90" spans="1:6" ht="21.75" customHeight="1">
      <c r="A90" s="152" t="s">
        <v>968</v>
      </c>
      <c r="B90" s="153"/>
      <c r="C90" s="23"/>
      <c r="D90" s="23"/>
      <c r="E90" s="22">
        <f t="shared" si="2"/>
        <v>0</v>
      </c>
      <c r="F90" s="89"/>
    </row>
    <row r="91" spans="1:6" ht="21.75" customHeight="1">
      <c r="A91" s="32">
        <v>23009</v>
      </c>
      <c r="B91" s="115" t="s">
        <v>967</v>
      </c>
      <c r="C91" s="23"/>
      <c r="D91" s="23"/>
      <c r="E91" s="22">
        <f t="shared" si="2"/>
        <v>0</v>
      </c>
      <c r="F91" s="89"/>
    </row>
    <row r="92" spans="1:6" ht="21.75" customHeight="1">
      <c r="A92" s="154" t="s">
        <v>969</v>
      </c>
      <c r="B92" s="155"/>
      <c r="C92" s="23"/>
      <c r="D92" s="23"/>
      <c r="E92" s="22">
        <f t="shared" si="2"/>
        <v>0</v>
      </c>
      <c r="F92" s="89"/>
    </row>
    <row r="93" spans="1:6" ht="21.75" customHeight="1">
      <c r="A93" s="149" t="s">
        <v>17</v>
      </c>
      <c r="B93" s="149"/>
      <c r="C93" s="23">
        <v>17966</v>
      </c>
      <c r="D93" s="23">
        <v>15418</v>
      </c>
      <c r="E93" s="22">
        <v>-2547.4158099999986</v>
      </c>
      <c r="F93" s="89">
        <f t="shared" si="4"/>
        <v>-14.179092786374255</v>
      </c>
    </row>
  </sheetData>
  <mergeCells count="8">
    <mergeCell ref="A2:F2"/>
    <mergeCell ref="A93:B93"/>
    <mergeCell ref="A81:B81"/>
    <mergeCell ref="A87:B87"/>
    <mergeCell ref="A90:B90"/>
    <mergeCell ref="A92:B92"/>
    <mergeCell ref="A5:B5"/>
    <mergeCell ref="A3:E3"/>
  </mergeCells>
  <phoneticPr fontId="3" type="noConversion"/>
  <printOptions horizontalCentered="1"/>
  <pageMargins left="0.39370078740157483" right="0.39370078740157483" top="0.39370078740157483" bottom="0.39370078740157483" header="0" footer="0.19685039370078741"/>
  <pageSetup paperSize="9" scale="88" fitToHeight="0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封面</vt:lpstr>
      <vt:lpstr>龙口镇收支总表</vt:lpstr>
      <vt:lpstr>龙口镇一般预算收入</vt:lpstr>
      <vt:lpstr>龙口镇一般预算支出-功能</vt:lpstr>
      <vt:lpstr>龙口镇一般预算支出-经济</vt:lpstr>
      <vt:lpstr>'龙口镇一般预算支出-经济'!Print_Area</vt:lpstr>
      <vt:lpstr>龙口镇一般预算收入!Print_Titles</vt:lpstr>
      <vt:lpstr>'龙口镇一般预算支出-功能'!Print_Titles</vt:lpstr>
      <vt:lpstr>'龙口镇一般预算支出-经济'!Print_Titles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李文彦</dc:creator>
  <cp:lastModifiedBy>Windows 用户</cp:lastModifiedBy>
  <cp:lastPrinted>2018-03-02T10:58:39Z</cp:lastPrinted>
  <dcterms:created xsi:type="dcterms:W3CDTF">2015-01-25T10:15:34Z</dcterms:created>
  <dcterms:modified xsi:type="dcterms:W3CDTF">2018-03-07T02:37:02Z</dcterms:modified>
</cp:coreProperties>
</file>