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495" windowHeight="10500" activeTab="1"/>
  </bookViews>
  <sheets>
    <sheet name="附件1" sheetId="4" r:id="rId1"/>
    <sheet name="龙口镇收支总表" sheetId="1" r:id="rId2"/>
    <sheet name="龙口镇一般公共预算收入" sheetId="2" r:id="rId3"/>
    <sheet name="龙口镇一般公共预算支出（功能）" sheetId="3" r:id="rId4"/>
    <sheet name="龙口镇一般公共预算支出（经济）" sheetId="5" r:id="rId5"/>
  </sheets>
  <definedNames>
    <definedName name="_xlnm._FilterDatabase" localSheetId="3" hidden="1">'龙口镇一般公共预算支出（功能）'!#REF!</definedName>
    <definedName name="_xlnm._FilterDatabase" localSheetId="4" hidden="1">'龙口镇一般公共预算支出（经济）'!#REF!</definedName>
    <definedName name="_xlnm.Print_Titles" localSheetId="2">龙口镇一般公共预算收入!$2:$5</definedName>
    <definedName name="_xlnm.Print_Titles" localSheetId="3">'龙口镇一般公共预算支出（功能）'!$2:$3</definedName>
    <definedName name="_xlnm.Print_Titles" localSheetId="4">'龙口镇一般公共预算支出（经济）'!$2:$3</definedName>
  </definedNames>
  <calcPr calcId="125725"/>
</workbook>
</file>

<file path=xl/calcChain.xml><?xml version="1.0" encoding="utf-8"?>
<calcChain xmlns="http://schemas.openxmlformats.org/spreadsheetml/2006/main">
  <c r="G93" i="5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E83"/>
  <c r="D83"/>
  <c r="C83"/>
  <c r="G82"/>
  <c r="F82"/>
  <c r="G81"/>
  <c r="F81"/>
  <c r="G80"/>
  <c r="F80"/>
  <c r="G79"/>
  <c r="F79"/>
  <c r="G78"/>
  <c r="F78"/>
  <c r="G77"/>
  <c r="F77"/>
  <c r="G76"/>
  <c r="F76"/>
  <c r="E76"/>
  <c r="D76"/>
  <c r="C76"/>
  <c r="G75"/>
  <c r="F75"/>
  <c r="G74"/>
  <c r="F74"/>
  <c r="G73"/>
  <c r="F73"/>
  <c r="E73"/>
  <c r="D73"/>
  <c r="C73"/>
  <c r="G72"/>
  <c r="F72"/>
  <c r="G71"/>
  <c r="F71"/>
  <c r="G70"/>
  <c r="F70"/>
  <c r="G69"/>
  <c r="F69"/>
  <c r="G68"/>
  <c r="F68"/>
  <c r="E68"/>
  <c r="D68"/>
  <c r="C68"/>
  <c r="G67"/>
  <c r="F67"/>
  <c r="G66"/>
  <c r="F66"/>
  <c r="G65"/>
  <c r="F65"/>
  <c r="E65"/>
  <c r="D65"/>
  <c r="C65"/>
  <c r="G64"/>
  <c r="F64"/>
  <c r="G63"/>
  <c r="F63"/>
  <c r="G62"/>
  <c r="F62"/>
  <c r="G61"/>
  <c r="F61"/>
  <c r="G60"/>
  <c r="F60"/>
  <c r="E60"/>
  <c r="D60"/>
  <c r="C60"/>
  <c r="G59"/>
  <c r="F59"/>
  <c r="G58"/>
  <c r="F58"/>
  <c r="G57"/>
  <c r="F57"/>
  <c r="E57"/>
  <c r="D57"/>
  <c r="C57"/>
  <c r="G56"/>
  <c r="F56"/>
  <c r="G55"/>
  <c r="F55"/>
  <c r="G54"/>
  <c r="F54"/>
  <c r="G53"/>
  <c r="F53"/>
  <c r="G52"/>
  <c r="F52"/>
  <c r="G51"/>
  <c r="F51"/>
  <c r="E51"/>
  <c r="D51"/>
  <c r="C51"/>
  <c r="G50"/>
  <c r="F50"/>
  <c r="G49"/>
  <c r="F49"/>
  <c r="G48"/>
  <c r="F48"/>
  <c r="E48"/>
  <c r="D48"/>
  <c r="C48"/>
  <c r="G47"/>
  <c r="F47"/>
  <c r="G46"/>
  <c r="F46"/>
  <c r="G45"/>
  <c r="F45"/>
  <c r="G44"/>
  <c r="F44"/>
  <c r="E44"/>
  <c r="D44"/>
  <c r="C44"/>
  <c r="G43"/>
  <c r="F43"/>
  <c r="G42"/>
  <c r="F42"/>
  <c r="G41"/>
  <c r="F41"/>
  <c r="E41"/>
  <c r="D41"/>
  <c r="C41"/>
  <c r="G40"/>
  <c r="F40"/>
  <c r="G39"/>
  <c r="F39"/>
  <c r="G38"/>
  <c r="F38"/>
  <c r="G37"/>
  <c r="F37"/>
  <c r="E37"/>
  <c r="D37"/>
  <c r="C37"/>
  <c r="G36"/>
  <c r="F36"/>
  <c r="G35"/>
  <c r="F35"/>
  <c r="G34"/>
  <c r="F34"/>
  <c r="G33"/>
  <c r="F33"/>
  <c r="G32"/>
  <c r="F32"/>
  <c r="G31"/>
  <c r="F31"/>
  <c r="G30"/>
  <c r="F30"/>
  <c r="D30"/>
  <c r="C30"/>
  <c r="G29"/>
  <c r="F29"/>
  <c r="G28"/>
  <c r="F28"/>
  <c r="G27"/>
  <c r="F27"/>
  <c r="G26"/>
  <c r="F26"/>
  <c r="G25"/>
  <c r="F25"/>
  <c r="G24"/>
  <c r="F24"/>
  <c r="G23"/>
  <c r="F23"/>
  <c r="G22"/>
  <c r="F22"/>
  <c r="E22"/>
  <c r="D22"/>
  <c r="C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E11"/>
  <c r="D11"/>
  <c r="C11"/>
  <c r="G10"/>
  <c r="F10"/>
  <c r="G9"/>
  <c r="F9"/>
  <c r="G8"/>
  <c r="F8"/>
  <c r="G7"/>
  <c r="F7"/>
  <c r="G6"/>
  <c r="F6"/>
  <c r="E6"/>
  <c r="D6"/>
  <c r="C6"/>
  <c r="G5"/>
  <c r="F5"/>
  <c r="E5"/>
  <c r="D5"/>
  <c r="G1173" i="3"/>
  <c r="F1173"/>
  <c r="G1172"/>
  <c r="F1172"/>
  <c r="G1171"/>
  <c r="F1171"/>
  <c r="G1170"/>
  <c r="F1170"/>
  <c r="G1169"/>
  <c r="F1169"/>
  <c r="G1168"/>
  <c r="F1168"/>
  <c r="G1167"/>
  <c r="F1167"/>
  <c r="G1166"/>
  <c r="F1166"/>
  <c r="G1165"/>
  <c r="F1165"/>
  <c r="G1164"/>
  <c r="F1164"/>
  <c r="G1163"/>
  <c r="F1163"/>
  <c r="C1163"/>
  <c r="G1162"/>
  <c r="F1162"/>
  <c r="G1161"/>
  <c r="F1161"/>
  <c r="G1160"/>
  <c r="F1160"/>
  <c r="G1159"/>
  <c r="F1159"/>
  <c r="G1158"/>
  <c r="F1158"/>
  <c r="G1157"/>
  <c r="F1157"/>
  <c r="G1156"/>
  <c r="F1156"/>
  <c r="G1155"/>
  <c r="F1155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6"/>
  <c r="F1146"/>
  <c r="G1145"/>
  <c r="F1145"/>
  <c r="G1144"/>
  <c r="F1144"/>
  <c r="G1143"/>
  <c r="F1143"/>
  <c r="G1142"/>
  <c r="F1142"/>
  <c r="G1141"/>
  <c r="F1141"/>
  <c r="G1140"/>
  <c r="F1140"/>
  <c r="G1139"/>
  <c r="F1139"/>
  <c r="G1138"/>
  <c r="F1138"/>
  <c r="G1137"/>
  <c r="F1137"/>
  <c r="G1136"/>
  <c r="F1136"/>
  <c r="G1135"/>
  <c r="F1135"/>
  <c r="G1134"/>
  <c r="F1134"/>
  <c r="G1133"/>
  <c r="F1133"/>
  <c r="G1132"/>
  <c r="F1132"/>
  <c r="G1131"/>
  <c r="F1131"/>
  <c r="G1130"/>
  <c r="F1130"/>
  <c r="G1129"/>
  <c r="F1129"/>
  <c r="G1128"/>
  <c r="F1128"/>
  <c r="G1127"/>
  <c r="F1127"/>
  <c r="G1126"/>
  <c r="F1126"/>
  <c r="G1125"/>
  <c r="F1125"/>
  <c r="G1124"/>
  <c r="F1124"/>
  <c r="G1123"/>
  <c r="F1123"/>
  <c r="G1122"/>
  <c r="F1122"/>
  <c r="G1121"/>
  <c r="F1121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2"/>
  <c r="F1112"/>
  <c r="G1111"/>
  <c r="F1111"/>
  <c r="G1110"/>
  <c r="F1110"/>
  <c r="G1109"/>
  <c r="F1109"/>
  <c r="G1108"/>
  <c r="F1108"/>
  <c r="G1107"/>
  <c r="F1107"/>
  <c r="G1106"/>
  <c r="F1106"/>
  <c r="G1105"/>
  <c r="F1105"/>
  <c r="G1104"/>
  <c r="F1104"/>
  <c r="G1103"/>
  <c r="F1103"/>
  <c r="G1102"/>
  <c r="F1102"/>
  <c r="G1101"/>
  <c r="F1101"/>
  <c r="G1100"/>
  <c r="F1100"/>
  <c r="G1099"/>
  <c r="F1099"/>
  <c r="G1098"/>
  <c r="F1098"/>
  <c r="G1097"/>
  <c r="F1097"/>
  <c r="G1096"/>
  <c r="F1096"/>
  <c r="G1095"/>
  <c r="F1095"/>
  <c r="G1094"/>
  <c r="F1094"/>
  <c r="G1093"/>
  <c r="F1093"/>
  <c r="G1092"/>
  <c r="F1092"/>
  <c r="G1091"/>
  <c r="F1091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1"/>
  <c r="F1081"/>
  <c r="G1080"/>
  <c r="F1080"/>
  <c r="G1079"/>
  <c r="F1079"/>
  <c r="G1078"/>
  <c r="F1078"/>
  <c r="G1077"/>
  <c r="F1077"/>
  <c r="G1076"/>
  <c r="F1076"/>
  <c r="G1075"/>
  <c r="F1075"/>
  <c r="G1074"/>
  <c r="F1074"/>
  <c r="G1073"/>
  <c r="F1073"/>
  <c r="G1072"/>
  <c r="F1072"/>
  <c r="G1071"/>
  <c r="F1071"/>
  <c r="G1070"/>
  <c r="F1070"/>
  <c r="G1069"/>
  <c r="F1069"/>
  <c r="G1068"/>
  <c r="F1068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4"/>
  <c r="F1054"/>
  <c r="G1053"/>
  <c r="F1053"/>
  <c r="G1052"/>
  <c r="F1052"/>
  <c r="G1051"/>
  <c r="F1051"/>
  <c r="G1050"/>
  <c r="F1050"/>
  <c r="G1049"/>
  <c r="F1049"/>
  <c r="G1048"/>
  <c r="F1048"/>
  <c r="G1047"/>
  <c r="F1047"/>
  <c r="G1046"/>
  <c r="F1046"/>
  <c r="G1045"/>
  <c r="F1045"/>
  <c r="G1044"/>
  <c r="F1044"/>
  <c r="G1043"/>
  <c r="F1043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4"/>
  <c r="F1034"/>
  <c r="G1033"/>
  <c r="F1033"/>
  <c r="G1032"/>
  <c r="F1032"/>
  <c r="G1031"/>
  <c r="F1031"/>
  <c r="G1030"/>
  <c r="F1030"/>
  <c r="G1029"/>
  <c r="F1029"/>
  <c r="G1028"/>
  <c r="F1028"/>
  <c r="G1027"/>
  <c r="F1027"/>
  <c r="G1026"/>
  <c r="F1026"/>
  <c r="G1025"/>
  <c r="F1025"/>
  <c r="G1024"/>
  <c r="F1024"/>
  <c r="G1023"/>
  <c r="F1023"/>
  <c r="G1022"/>
  <c r="F1022"/>
  <c r="G1021"/>
  <c r="F1021"/>
  <c r="G1020"/>
  <c r="F1020"/>
  <c r="G1019"/>
  <c r="F1019"/>
  <c r="G1018"/>
  <c r="F1018"/>
  <c r="G1017"/>
  <c r="F1017"/>
  <c r="G1016"/>
  <c r="F1016"/>
  <c r="G1015"/>
  <c r="F1015"/>
  <c r="G1014"/>
  <c r="F1014"/>
  <c r="G1013"/>
  <c r="F1013"/>
  <c r="G1012"/>
  <c r="F1012"/>
  <c r="G1011"/>
  <c r="F1011"/>
  <c r="G1010"/>
  <c r="F1010"/>
  <c r="G1009"/>
  <c r="F1009"/>
  <c r="G1008"/>
  <c r="F1008"/>
  <c r="G1007"/>
  <c r="F1007"/>
  <c r="G1006"/>
  <c r="F1006"/>
  <c r="G1005"/>
  <c r="F1005"/>
  <c r="G1004"/>
  <c r="F1004"/>
  <c r="G1003"/>
  <c r="F1003"/>
  <c r="G1002"/>
  <c r="F1002"/>
  <c r="G1001"/>
  <c r="F1001"/>
  <c r="G1000"/>
  <c r="F1000"/>
  <c r="G999"/>
  <c r="F999"/>
  <c r="G998"/>
  <c r="F998"/>
  <c r="G997"/>
  <c r="F997"/>
  <c r="G996"/>
  <c r="F996"/>
  <c r="G995"/>
  <c r="F995"/>
  <c r="G994"/>
  <c r="F994"/>
  <c r="G993"/>
  <c r="F993"/>
  <c r="G992"/>
  <c r="F992"/>
  <c r="G991"/>
  <c r="F991"/>
  <c r="G990"/>
  <c r="F990"/>
  <c r="G989"/>
  <c r="F989"/>
  <c r="G988"/>
  <c r="F988"/>
  <c r="G987"/>
  <c r="F987"/>
  <c r="G986"/>
  <c r="F986"/>
  <c r="G985"/>
  <c r="F985"/>
  <c r="G984"/>
  <c r="F984"/>
  <c r="G983"/>
  <c r="F983"/>
  <c r="G982"/>
  <c r="F982"/>
  <c r="G981"/>
  <c r="F981"/>
  <c r="G980"/>
  <c r="F980"/>
  <c r="G979"/>
  <c r="F979"/>
  <c r="G978"/>
  <c r="F978"/>
  <c r="G977"/>
  <c r="F977"/>
  <c r="G976"/>
  <c r="F976"/>
  <c r="G975"/>
  <c r="F975"/>
  <c r="G974"/>
  <c r="F974"/>
  <c r="G973"/>
  <c r="F973"/>
  <c r="G972"/>
  <c r="F972"/>
  <c r="G971"/>
  <c r="F971"/>
  <c r="G970"/>
  <c r="F970"/>
  <c r="G969"/>
  <c r="F969"/>
  <c r="G968"/>
  <c r="F968"/>
  <c r="G967"/>
  <c r="F967"/>
  <c r="G966"/>
  <c r="F966"/>
  <c r="G965"/>
  <c r="F965"/>
  <c r="G964"/>
  <c r="F964"/>
  <c r="G963"/>
  <c r="F963"/>
  <c r="G962"/>
  <c r="F962"/>
  <c r="G961"/>
  <c r="F961"/>
  <c r="G960"/>
  <c r="F960"/>
  <c r="G959"/>
  <c r="F959"/>
  <c r="G958"/>
  <c r="F958"/>
  <c r="G957"/>
  <c r="F957"/>
  <c r="G956"/>
  <c r="F956"/>
  <c r="G955"/>
  <c r="F955"/>
  <c r="G954"/>
  <c r="F954"/>
  <c r="G953"/>
  <c r="F953"/>
  <c r="G952"/>
  <c r="F952"/>
  <c r="G951"/>
  <c r="F951"/>
  <c r="G950"/>
  <c r="F950"/>
  <c r="G949"/>
  <c r="F949"/>
  <c r="G948"/>
  <c r="F948"/>
  <c r="G947"/>
  <c r="F947"/>
  <c r="G946"/>
  <c r="F946"/>
  <c r="G945"/>
  <c r="F945"/>
  <c r="G944"/>
  <c r="F944"/>
  <c r="G943"/>
  <c r="F943"/>
  <c r="G942"/>
  <c r="F942"/>
  <c r="G941"/>
  <c r="F941"/>
  <c r="G940"/>
  <c r="F940"/>
  <c r="G939"/>
  <c r="F939"/>
  <c r="G938"/>
  <c r="F938"/>
  <c r="G937"/>
  <c r="F937"/>
  <c r="G936"/>
  <c r="F936"/>
  <c r="G935"/>
  <c r="F935"/>
  <c r="G934"/>
  <c r="F934"/>
  <c r="E934"/>
  <c r="G933"/>
  <c r="F933"/>
  <c r="G932"/>
  <c r="F932"/>
  <c r="G931"/>
  <c r="F931"/>
  <c r="G930"/>
  <c r="F930"/>
  <c r="G929"/>
  <c r="F929"/>
  <c r="G928"/>
  <c r="F928"/>
  <c r="G927"/>
  <c r="F927"/>
  <c r="G926"/>
  <c r="F926"/>
  <c r="G925"/>
  <c r="F925"/>
  <c r="G924"/>
  <c r="F924"/>
  <c r="G923"/>
  <c r="F923"/>
  <c r="G922"/>
  <c r="F922"/>
  <c r="G921"/>
  <c r="F921"/>
  <c r="G920"/>
  <c r="F920"/>
  <c r="G919"/>
  <c r="F919"/>
  <c r="G918"/>
  <c r="F918"/>
  <c r="G917"/>
  <c r="F917"/>
  <c r="G916"/>
  <c r="F916"/>
  <c r="G915"/>
  <c r="F915"/>
  <c r="G914"/>
  <c r="F914"/>
  <c r="G913"/>
  <c r="F913"/>
  <c r="G912"/>
  <c r="F912"/>
  <c r="G911"/>
  <c r="F911"/>
  <c r="G910"/>
  <c r="F910"/>
  <c r="G909"/>
  <c r="F909"/>
  <c r="G908"/>
  <c r="F908"/>
  <c r="G907"/>
  <c r="F907"/>
  <c r="G906"/>
  <c r="F906"/>
  <c r="G905"/>
  <c r="F905"/>
  <c r="G904"/>
  <c r="F904"/>
  <c r="G903"/>
  <c r="F903"/>
  <c r="G902"/>
  <c r="F902"/>
  <c r="G901"/>
  <c r="F901"/>
  <c r="G900"/>
  <c r="F900"/>
  <c r="G899"/>
  <c r="F899"/>
  <c r="G898"/>
  <c r="F898"/>
  <c r="G897"/>
  <c r="F897"/>
  <c r="G896"/>
  <c r="F896"/>
  <c r="G895"/>
  <c r="F895"/>
  <c r="G894"/>
  <c r="F894"/>
  <c r="G893"/>
  <c r="F893"/>
  <c r="G892"/>
  <c r="F892"/>
  <c r="G891"/>
  <c r="F891"/>
  <c r="G890"/>
  <c r="F890"/>
  <c r="G889"/>
  <c r="F889"/>
  <c r="G888"/>
  <c r="F888"/>
  <c r="G887"/>
  <c r="F887"/>
  <c r="G886"/>
  <c r="F886"/>
  <c r="G885"/>
  <c r="F885"/>
  <c r="G884"/>
  <c r="F884"/>
  <c r="G883"/>
  <c r="F883"/>
  <c r="G882"/>
  <c r="F882"/>
  <c r="G881"/>
  <c r="F881"/>
  <c r="G880"/>
  <c r="F880"/>
  <c r="G879"/>
  <c r="F879"/>
  <c r="G878"/>
  <c r="F878"/>
  <c r="G877"/>
  <c r="F877"/>
  <c r="G876"/>
  <c r="F876"/>
  <c r="G875"/>
  <c r="F875"/>
  <c r="G874"/>
  <c r="F874"/>
  <c r="G873"/>
  <c r="F873"/>
  <c r="G872"/>
  <c r="F872"/>
  <c r="G871"/>
  <c r="F871"/>
  <c r="G870"/>
  <c r="F870"/>
  <c r="G869"/>
  <c r="F869"/>
  <c r="G868"/>
  <c r="F868"/>
  <c r="G867"/>
  <c r="F867"/>
  <c r="G866"/>
  <c r="F866"/>
  <c r="G865"/>
  <c r="F865"/>
  <c r="G864"/>
  <c r="F864"/>
  <c r="G863"/>
  <c r="F863"/>
  <c r="G862"/>
  <c r="F862"/>
  <c r="G861"/>
  <c r="F861"/>
  <c r="G860"/>
  <c r="F860"/>
  <c r="G859"/>
  <c r="F859"/>
  <c r="G858"/>
  <c r="F858"/>
  <c r="G857"/>
  <c r="F857"/>
  <c r="G856"/>
  <c r="F856"/>
  <c r="G855"/>
  <c r="F855"/>
  <c r="G854"/>
  <c r="F854"/>
  <c r="G853"/>
  <c r="F853"/>
  <c r="G852"/>
  <c r="F852"/>
  <c r="G851"/>
  <c r="F851"/>
  <c r="G850"/>
  <c r="F850"/>
  <c r="G849"/>
  <c r="F849"/>
  <c r="G848"/>
  <c r="F848"/>
  <c r="G847"/>
  <c r="F847"/>
  <c r="G846"/>
  <c r="F846"/>
  <c r="G845"/>
  <c r="F845"/>
  <c r="G844"/>
  <c r="F844"/>
  <c r="G843"/>
  <c r="F843"/>
  <c r="G842"/>
  <c r="F842"/>
  <c r="G841"/>
  <c r="F841"/>
  <c r="G840"/>
  <c r="F840"/>
  <c r="G839"/>
  <c r="F839"/>
  <c r="G838"/>
  <c r="F838"/>
  <c r="G837"/>
  <c r="F837"/>
  <c r="G836"/>
  <c r="F836"/>
  <c r="G835"/>
  <c r="F835"/>
  <c r="G834"/>
  <c r="F834"/>
  <c r="G833"/>
  <c r="F833"/>
  <c r="G832"/>
  <c r="F832"/>
  <c r="G831"/>
  <c r="F831"/>
  <c r="G830"/>
  <c r="F830"/>
  <c r="G829"/>
  <c r="F829"/>
  <c r="G828"/>
  <c r="F828"/>
  <c r="G827"/>
  <c r="F827"/>
  <c r="G826"/>
  <c r="F826"/>
  <c r="G825"/>
  <c r="F825"/>
  <c r="G824"/>
  <c r="F824"/>
  <c r="G823"/>
  <c r="F823"/>
  <c r="G822"/>
  <c r="F822"/>
  <c r="G821"/>
  <c r="F821"/>
  <c r="G820"/>
  <c r="F820"/>
  <c r="G819"/>
  <c r="F819"/>
  <c r="G818"/>
  <c r="F818"/>
  <c r="E818"/>
  <c r="D818"/>
  <c r="G817"/>
  <c r="F817"/>
  <c r="E817"/>
  <c r="D817"/>
  <c r="G816"/>
  <c r="F816"/>
  <c r="G815"/>
  <c r="F815"/>
  <c r="G814"/>
  <c r="F814"/>
  <c r="G813"/>
  <c r="F813"/>
  <c r="G812"/>
  <c r="F812"/>
  <c r="G811"/>
  <c r="F811"/>
  <c r="G810"/>
  <c r="F810"/>
  <c r="G809"/>
  <c r="F809"/>
  <c r="G808"/>
  <c r="F808"/>
  <c r="G807"/>
  <c r="F807"/>
  <c r="G806"/>
  <c r="F806"/>
  <c r="G805"/>
  <c r="F805"/>
  <c r="G804"/>
  <c r="F804"/>
  <c r="G803"/>
  <c r="F803"/>
  <c r="G802"/>
  <c r="F802"/>
  <c r="G801"/>
  <c r="F801"/>
  <c r="G800"/>
  <c r="F800"/>
  <c r="G799"/>
  <c r="F799"/>
  <c r="G798"/>
  <c r="F798"/>
  <c r="G797"/>
  <c r="F797"/>
  <c r="G796"/>
  <c r="F796"/>
  <c r="G795"/>
  <c r="F795"/>
  <c r="G794"/>
  <c r="F794"/>
  <c r="G793"/>
  <c r="F793"/>
  <c r="G792"/>
  <c r="F792"/>
  <c r="G791"/>
  <c r="F791"/>
  <c r="G790"/>
  <c r="F790"/>
  <c r="G789"/>
  <c r="F789"/>
  <c r="G788"/>
  <c r="F788"/>
  <c r="G787"/>
  <c r="F787"/>
  <c r="G786"/>
  <c r="F786"/>
  <c r="G785"/>
  <c r="F785"/>
  <c r="G784"/>
  <c r="F784"/>
  <c r="G783"/>
  <c r="F783"/>
  <c r="G782"/>
  <c r="F782"/>
  <c r="G781"/>
  <c r="F781"/>
  <c r="G780"/>
  <c r="F780"/>
  <c r="G779"/>
  <c r="F779"/>
  <c r="G778"/>
  <c r="F778"/>
  <c r="G777"/>
  <c r="F777"/>
  <c r="G776"/>
  <c r="F776"/>
  <c r="G775"/>
  <c r="F775"/>
  <c r="G774"/>
  <c r="F774"/>
  <c r="G773"/>
  <c r="F773"/>
  <c r="G772"/>
  <c r="F772"/>
  <c r="G771"/>
  <c r="F771"/>
  <c r="G770"/>
  <c r="F770"/>
  <c r="G769"/>
  <c r="F769"/>
  <c r="G768"/>
  <c r="F768"/>
  <c r="G767"/>
  <c r="F767"/>
  <c r="G766"/>
  <c r="F766"/>
  <c r="G765"/>
  <c r="F765"/>
  <c r="G764"/>
  <c r="F764"/>
  <c r="G763"/>
  <c r="F763"/>
  <c r="G762"/>
  <c r="F762"/>
  <c r="G761"/>
  <c r="F761"/>
  <c r="G760"/>
  <c r="F760"/>
  <c r="G759"/>
  <c r="F759"/>
  <c r="G758"/>
  <c r="F758"/>
  <c r="G757"/>
  <c r="F757"/>
  <c r="G756"/>
  <c r="F756"/>
  <c r="G755"/>
  <c r="F755"/>
  <c r="G754"/>
  <c r="F754"/>
  <c r="G753"/>
  <c r="F753"/>
  <c r="G752"/>
  <c r="F752"/>
  <c r="G751"/>
  <c r="F751"/>
  <c r="G750"/>
  <c r="F750"/>
  <c r="G749"/>
  <c r="F749"/>
  <c r="G748"/>
  <c r="F748"/>
  <c r="G747"/>
  <c r="F747"/>
  <c r="G746"/>
  <c r="F746"/>
  <c r="G745"/>
  <c r="F745"/>
  <c r="G744"/>
  <c r="F744"/>
  <c r="G743"/>
  <c r="F743"/>
  <c r="G742"/>
  <c r="F742"/>
  <c r="G741"/>
  <c r="F741"/>
  <c r="G740"/>
  <c r="F740"/>
  <c r="G739"/>
  <c r="F739"/>
  <c r="G738"/>
  <c r="F738"/>
  <c r="G737"/>
  <c r="F737"/>
  <c r="G736"/>
  <c r="F736"/>
  <c r="G735"/>
  <c r="F735"/>
  <c r="G734"/>
  <c r="F734"/>
  <c r="G733"/>
  <c r="F733"/>
  <c r="G732"/>
  <c r="F732"/>
  <c r="G731"/>
  <c r="F731"/>
  <c r="G730"/>
  <c r="F730"/>
  <c r="G729"/>
  <c r="F729"/>
  <c r="G728"/>
  <c r="F728"/>
  <c r="G727"/>
  <c r="F727"/>
  <c r="G726"/>
  <c r="F726"/>
  <c r="G725"/>
  <c r="F725"/>
  <c r="D725"/>
  <c r="G724"/>
  <c r="F724"/>
  <c r="G723"/>
  <c r="F723"/>
  <c r="G722"/>
  <c r="F722"/>
  <c r="G721"/>
  <c r="F721"/>
  <c r="G720"/>
  <c r="F720"/>
  <c r="G719"/>
  <c r="F719"/>
  <c r="G718"/>
  <c r="F718"/>
  <c r="G717"/>
  <c r="F717"/>
  <c r="G716"/>
  <c r="F716"/>
  <c r="G715"/>
  <c r="F715"/>
  <c r="G714"/>
  <c r="F714"/>
  <c r="G713"/>
  <c r="F713"/>
  <c r="G712"/>
  <c r="F712"/>
  <c r="G711"/>
  <c r="F711"/>
  <c r="E711"/>
  <c r="D711"/>
  <c r="G710"/>
  <c r="F710"/>
  <c r="G709"/>
  <c r="F709"/>
  <c r="G708"/>
  <c r="F708"/>
  <c r="G707"/>
  <c r="F707"/>
  <c r="G706"/>
  <c r="F706"/>
  <c r="G705"/>
  <c r="F705"/>
  <c r="G704"/>
  <c r="F704"/>
  <c r="G703"/>
  <c r="F703"/>
  <c r="G702"/>
  <c r="F702"/>
  <c r="G701"/>
  <c r="F701"/>
  <c r="G700"/>
  <c r="F700"/>
  <c r="G699"/>
  <c r="F699"/>
  <c r="D699"/>
  <c r="G698"/>
  <c r="F698"/>
  <c r="D698"/>
  <c r="G697"/>
  <c r="F697"/>
  <c r="D697"/>
  <c r="G696"/>
  <c r="F696"/>
  <c r="D696"/>
  <c r="G695"/>
  <c r="F695"/>
  <c r="D695"/>
  <c r="G694"/>
  <c r="F694"/>
  <c r="D694"/>
  <c r="G693"/>
  <c r="F693"/>
  <c r="E693"/>
  <c r="D693"/>
  <c r="G692"/>
  <c r="F692"/>
  <c r="G691"/>
  <c r="F691"/>
  <c r="G690"/>
  <c r="F690"/>
  <c r="G689"/>
  <c r="F689"/>
  <c r="E689"/>
  <c r="D689"/>
  <c r="G688"/>
  <c r="F688"/>
  <c r="G687"/>
  <c r="F687"/>
  <c r="G686"/>
  <c r="F686"/>
  <c r="G685"/>
  <c r="F685"/>
  <c r="G684"/>
  <c r="F684"/>
  <c r="G683"/>
  <c r="F683"/>
  <c r="G682"/>
  <c r="F682"/>
  <c r="G681"/>
  <c r="F681"/>
  <c r="G680"/>
  <c r="F680"/>
  <c r="G679"/>
  <c r="F679"/>
  <c r="G678"/>
  <c r="F678"/>
  <c r="G677"/>
  <c r="F677"/>
  <c r="G676"/>
  <c r="F676"/>
  <c r="G675"/>
  <c r="F675"/>
  <c r="G674"/>
  <c r="F674"/>
  <c r="G673"/>
  <c r="F673"/>
  <c r="G672"/>
  <c r="F672"/>
  <c r="G671"/>
  <c r="F671"/>
  <c r="G670"/>
  <c r="F670"/>
  <c r="E670"/>
  <c r="D670"/>
  <c r="G669"/>
  <c r="F669"/>
  <c r="G668"/>
  <c r="F668"/>
  <c r="G667"/>
  <c r="F667"/>
  <c r="G666"/>
  <c r="F666"/>
  <c r="G665"/>
  <c r="F665"/>
  <c r="G664"/>
  <c r="F664"/>
  <c r="G663"/>
  <c r="F663"/>
  <c r="G662"/>
  <c r="F662"/>
  <c r="G661"/>
  <c r="F661"/>
  <c r="G660"/>
  <c r="F660"/>
  <c r="G659"/>
  <c r="F659"/>
  <c r="E659"/>
  <c r="D659"/>
  <c r="G658"/>
  <c r="F658"/>
  <c r="G657"/>
  <c r="F657"/>
  <c r="G656"/>
  <c r="F656"/>
  <c r="G655"/>
  <c r="F655"/>
  <c r="G654"/>
  <c r="F654"/>
  <c r="G653"/>
  <c r="F653"/>
  <c r="E653"/>
  <c r="D653"/>
  <c r="G652"/>
  <c r="F652"/>
  <c r="G651"/>
  <c r="F651"/>
  <c r="G650"/>
  <c r="F650"/>
  <c r="G649"/>
  <c r="F649"/>
  <c r="G648"/>
  <c r="F648"/>
  <c r="G647"/>
  <c r="F647"/>
  <c r="E647"/>
  <c r="D647"/>
  <c r="G646"/>
  <c r="F646"/>
  <c r="G645"/>
  <c r="F645"/>
  <c r="G644"/>
  <c r="F644"/>
  <c r="G643"/>
  <c r="F643"/>
  <c r="G642"/>
  <c r="F642"/>
  <c r="G641"/>
  <c r="F641"/>
  <c r="G640"/>
  <c r="F640"/>
  <c r="G639"/>
  <c r="F639"/>
  <c r="G638"/>
  <c r="F638"/>
  <c r="G637"/>
  <c r="F637"/>
  <c r="E637"/>
  <c r="D637"/>
  <c r="G636"/>
  <c r="F636"/>
  <c r="G635"/>
  <c r="F635"/>
  <c r="G634"/>
  <c r="F634"/>
  <c r="G633"/>
  <c r="F633"/>
  <c r="G632"/>
  <c r="F632"/>
  <c r="D632"/>
  <c r="G631"/>
  <c r="F631"/>
  <c r="D631"/>
  <c r="G630"/>
  <c r="F630"/>
  <c r="D630"/>
  <c r="G629"/>
  <c r="F629"/>
  <c r="D629"/>
  <c r="G628"/>
  <c r="F628"/>
  <c r="E628"/>
  <c r="D628"/>
  <c r="G627"/>
  <c r="F627"/>
  <c r="G626"/>
  <c r="F626"/>
  <c r="G625"/>
  <c r="F625"/>
  <c r="G624"/>
  <c r="F624"/>
  <c r="G623"/>
  <c r="F623"/>
  <c r="G622"/>
  <c r="F622"/>
  <c r="G621"/>
  <c r="F621"/>
  <c r="E621"/>
  <c r="D621"/>
  <c r="G620"/>
  <c r="F620"/>
  <c r="G619"/>
  <c r="F619"/>
  <c r="G618"/>
  <c r="F618"/>
  <c r="G617"/>
  <c r="F617"/>
  <c r="G616"/>
  <c r="F616"/>
  <c r="G615"/>
  <c r="F615"/>
  <c r="E615"/>
  <c r="D615"/>
  <c r="G614"/>
  <c r="F614"/>
  <c r="G613"/>
  <c r="F613"/>
  <c r="G612"/>
  <c r="F612"/>
  <c r="G611"/>
  <c r="F611"/>
  <c r="G610"/>
  <c r="F610"/>
  <c r="G609"/>
  <c r="F609"/>
  <c r="G608"/>
  <c r="F608"/>
  <c r="G607"/>
  <c r="F607"/>
  <c r="E607"/>
  <c r="D607"/>
  <c r="G606"/>
  <c r="F606"/>
  <c r="G605"/>
  <c r="F605"/>
  <c r="G604"/>
  <c r="F604"/>
  <c r="G603"/>
  <c r="F603"/>
  <c r="G602"/>
  <c r="F602"/>
  <c r="G601"/>
  <c r="F601"/>
  <c r="G600"/>
  <c r="F600"/>
  <c r="G599"/>
  <c r="F599"/>
  <c r="G598"/>
  <c r="F598"/>
  <c r="G597"/>
  <c r="F597"/>
  <c r="G596"/>
  <c r="F596"/>
  <c r="G595"/>
  <c r="F595"/>
  <c r="G594"/>
  <c r="F594"/>
  <c r="G593"/>
  <c r="F593"/>
  <c r="G592"/>
  <c r="F592"/>
  <c r="G591"/>
  <c r="F591"/>
  <c r="G590"/>
  <c r="F590"/>
  <c r="G589"/>
  <c r="F589"/>
  <c r="G588"/>
  <c r="F588"/>
  <c r="G587"/>
  <c r="F587"/>
  <c r="G586"/>
  <c r="F586"/>
  <c r="G585"/>
  <c r="F585"/>
  <c r="G584"/>
  <c r="F584"/>
  <c r="E584"/>
  <c r="D584"/>
  <c r="G583"/>
  <c r="F583"/>
  <c r="G582"/>
  <c r="F582"/>
  <c r="G581"/>
  <c r="F581"/>
  <c r="G580"/>
  <c r="F580"/>
  <c r="G579"/>
  <c r="F579"/>
  <c r="G578"/>
  <c r="F578"/>
  <c r="G577"/>
  <c r="F577"/>
  <c r="G576"/>
  <c r="F576"/>
  <c r="G575"/>
  <c r="F575"/>
  <c r="G574"/>
  <c r="F574"/>
  <c r="G573"/>
  <c r="F573"/>
  <c r="G572"/>
  <c r="F572"/>
  <c r="G571"/>
  <c r="F571"/>
  <c r="G570"/>
  <c r="F570"/>
  <c r="G569"/>
  <c r="F569"/>
  <c r="G568"/>
  <c r="F568"/>
  <c r="G567"/>
  <c r="F567"/>
  <c r="G566"/>
  <c r="F566"/>
  <c r="G565"/>
  <c r="F565"/>
  <c r="G564"/>
  <c r="F564"/>
  <c r="G563"/>
  <c r="F563"/>
  <c r="G562"/>
  <c r="F562"/>
  <c r="G561"/>
  <c r="F561"/>
  <c r="G560"/>
  <c r="F560"/>
  <c r="G559"/>
  <c r="F559"/>
  <c r="G558"/>
  <c r="F558"/>
  <c r="G557"/>
  <c r="F557"/>
  <c r="E557"/>
  <c r="D557"/>
  <c r="G556"/>
  <c r="F556"/>
  <c r="E556"/>
  <c r="D556"/>
  <c r="G555"/>
  <c r="F555"/>
  <c r="G554"/>
  <c r="F554"/>
  <c r="G553"/>
  <c r="F553"/>
  <c r="G552"/>
  <c r="F552"/>
  <c r="G551"/>
  <c r="F551"/>
  <c r="G550"/>
  <c r="F550"/>
  <c r="G549"/>
  <c r="F549"/>
  <c r="G548"/>
  <c r="F548"/>
  <c r="G547"/>
  <c r="F547"/>
  <c r="G546"/>
  <c r="F546"/>
  <c r="G545"/>
  <c r="F545"/>
  <c r="G544"/>
  <c r="F544"/>
  <c r="G543"/>
  <c r="F543"/>
  <c r="G542"/>
  <c r="F542"/>
  <c r="G541"/>
  <c r="F541"/>
  <c r="G540"/>
  <c r="F540"/>
  <c r="G539"/>
  <c r="F539"/>
  <c r="G538"/>
  <c r="F538"/>
  <c r="G537"/>
  <c r="F537"/>
  <c r="G536"/>
  <c r="F536"/>
  <c r="G535"/>
  <c r="F535"/>
  <c r="G534"/>
  <c r="F534"/>
  <c r="G533"/>
  <c r="F533"/>
  <c r="G532"/>
  <c r="F532"/>
  <c r="G531"/>
  <c r="F531"/>
  <c r="G530"/>
  <c r="F530"/>
  <c r="G529"/>
  <c r="F529"/>
  <c r="G528"/>
  <c r="F528"/>
  <c r="G527"/>
  <c r="F527"/>
  <c r="G526"/>
  <c r="F526"/>
  <c r="G525"/>
  <c r="F525"/>
  <c r="G524"/>
  <c r="F524"/>
  <c r="G523"/>
  <c r="F523"/>
  <c r="G522"/>
  <c r="F522"/>
  <c r="G521"/>
  <c r="F521"/>
  <c r="G520"/>
  <c r="F520"/>
  <c r="G519"/>
  <c r="F519"/>
  <c r="G518"/>
  <c r="F518"/>
  <c r="G517"/>
  <c r="F517"/>
  <c r="G516"/>
  <c r="F516"/>
  <c r="G515"/>
  <c r="F515"/>
  <c r="G514"/>
  <c r="F514"/>
  <c r="G513"/>
  <c r="F513"/>
  <c r="G512"/>
  <c r="F512"/>
  <c r="G511"/>
  <c r="F511"/>
  <c r="G510"/>
  <c r="F510"/>
  <c r="G509"/>
  <c r="F509"/>
  <c r="G508"/>
  <c r="F508"/>
  <c r="E508"/>
  <c r="D508"/>
  <c r="G507"/>
  <c r="F507"/>
  <c r="E507"/>
  <c r="D507"/>
  <c r="G506"/>
  <c r="F506"/>
  <c r="G505"/>
  <c r="F505"/>
  <c r="G504"/>
  <c r="F504"/>
  <c r="G503"/>
  <c r="F503"/>
  <c r="G502"/>
  <c r="F502"/>
  <c r="G501"/>
  <c r="F501"/>
  <c r="G500"/>
  <c r="F500"/>
  <c r="G499"/>
  <c r="F499"/>
  <c r="G498"/>
  <c r="F498"/>
  <c r="G497"/>
  <c r="F497"/>
  <c r="G496"/>
  <c r="F496"/>
  <c r="G495"/>
  <c r="F495"/>
  <c r="G494"/>
  <c r="F494"/>
  <c r="G493"/>
  <c r="F493"/>
  <c r="G492"/>
  <c r="F492"/>
  <c r="G491"/>
  <c r="F491"/>
  <c r="G490"/>
  <c r="F490"/>
  <c r="G489"/>
  <c r="F489"/>
  <c r="G488"/>
  <c r="F488"/>
  <c r="G487"/>
  <c r="F487"/>
  <c r="G486"/>
  <c r="F486"/>
  <c r="G485"/>
  <c r="F485"/>
  <c r="G484"/>
  <c r="F484"/>
  <c r="G483"/>
  <c r="F483"/>
  <c r="G482"/>
  <c r="F482"/>
  <c r="G481"/>
  <c r="F481"/>
  <c r="G480"/>
  <c r="F480"/>
  <c r="G479"/>
  <c r="F479"/>
  <c r="G478"/>
  <c r="F478"/>
  <c r="G477"/>
  <c r="F477"/>
  <c r="G476"/>
  <c r="F476"/>
  <c r="G475"/>
  <c r="F475"/>
  <c r="G474"/>
  <c r="F474"/>
  <c r="G473"/>
  <c r="F473"/>
  <c r="G472"/>
  <c r="F472"/>
  <c r="G471"/>
  <c r="F471"/>
  <c r="G470"/>
  <c r="F470"/>
  <c r="G469"/>
  <c r="F469"/>
  <c r="G468"/>
  <c r="F468"/>
  <c r="G467"/>
  <c r="F467"/>
  <c r="G466"/>
  <c r="F466"/>
  <c r="G465"/>
  <c r="F465"/>
  <c r="G464"/>
  <c r="F464"/>
  <c r="G463"/>
  <c r="F463"/>
  <c r="G462"/>
  <c r="F462"/>
  <c r="G461"/>
  <c r="F461"/>
  <c r="G460"/>
  <c r="F460"/>
  <c r="G459"/>
  <c r="F459"/>
  <c r="G458"/>
  <c r="F458"/>
  <c r="G457"/>
  <c r="F457"/>
  <c r="G456"/>
  <c r="F456"/>
  <c r="G455"/>
  <c r="F455"/>
  <c r="G454"/>
  <c r="F454"/>
  <c r="G453"/>
  <c r="F453"/>
  <c r="G452"/>
  <c r="F452"/>
  <c r="G451"/>
  <c r="F451"/>
  <c r="G450"/>
  <c r="F450"/>
  <c r="G449"/>
  <c r="F449"/>
  <c r="G448"/>
  <c r="F448"/>
  <c r="G447"/>
  <c r="F447"/>
  <c r="G446"/>
  <c r="F446"/>
  <c r="G445"/>
  <c r="F445"/>
  <c r="G444"/>
  <c r="F444"/>
  <c r="E444"/>
  <c r="D444"/>
  <c r="C444"/>
  <c r="G443"/>
  <c r="F443"/>
  <c r="G442"/>
  <c r="F442"/>
  <c r="G441"/>
  <c r="F441"/>
  <c r="G440"/>
  <c r="F440"/>
  <c r="G439"/>
  <c r="F439"/>
  <c r="G438"/>
  <c r="F438"/>
  <c r="G437"/>
  <c r="F437"/>
  <c r="G436"/>
  <c r="F436"/>
  <c r="G435"/>
  <c r="F435"/>
  <c r="G434"/>
  <c r="F434"/>
  <c r="D434"/>
  <c r="G433"/>
  <c r="F433"/>
  <c r="G432"/>
  <c r="F432"/>
  <c r="G431"/>
  <c r="F431"/>
  <c r="G430"/>
  <c r="F430"/>
  <c r="G429"/>
  <c r="F429"/>
  <c r="G428"/>
  <c r="F428"/>
  <c r="G427"/>
  <c r="F427"/>
  <c r="G426"/>
  <c r="F426"/>
  <c r="G425"/>
  <c r="F425"/>
  <c r="G424"/>
  <c r="F424"/>
  <c r="G423"/>
  <c r="F423"/>
  <c r="G422"/>
  <c r="F422"/>
  <c r="G421"/>
  <c r="F421"/>
  <c r="G420"/>
  <c r="F420"/>
  <c r="G419"/>
  <c r="F419"/>
  <c r="G418"/>
  <c r="F418"/>
  <c r="G417"/>
  <c r="F417"/>
  <c r="G416"/>
  <c r="F416"/>
  <c r="G415"/>
  <c r="F415"/>
  <c r="G414"/>
  <c r="F414"/>
  <c r="G413"/>
  <c r="F413"/>
  <c r="C413"/>
  <c r="G412"/>
  <c r="F412"/>
  <c r="G411"/>
  <c r="F411"/>
  <c r="G410"/>
  <c r="F410"/>
  <c r="G409"/>
  <c r="F409"/>
  <c r="G408"/>
  <c r="F408"/>
  <c r="G407"/>
  <c r="F407"/>
  <c r="G406"/>
  <c r="F406"/>
  <c r="G405"/>
  <c r="F405"/>
  <c r="G404"/>
  <c r="F404"/>
  <c r="E404"/>
  <c r="D404"/>
  <c r="C404"/>
  <c r="G403"/>
  <c r="F403"/>
  <c r="G402"/>
  <c r="F402"/>
  <c r="G401"/>
  <c r="F401"/>
  <c r="G400"/>
  <c r="F400"/>
  <c r="G399"/>
  <c r="F399"/>
  <c r="G398"/>
  <c r="F398"/>
  <c r="E398"/>
  <c r="D398"/>
  <c r="C398"/>
  <c r="G397"/>
  <c r="F397"/>
  <c r="G396"/>
  <c r="F396"/>
  <c r="G395"/>
  <c r="F395"/>
  <c r="G394"/>
  <c r="F394"/>
  <c r="G393"/>
  <c r="F393"/>
  <c r="G392"/>
  <c r="F392"/>
  <c r="G391"/>
  <c r="F391"/>
  <c r="G390"/>
  <c r="F390"/>
  <c r="G389"/>
  <c r="F389"/>
  <c r="G388"/>
  <c r="F388"/>
  <c r="G387"/>
  <c r="F387"/>
  <c r="G386"/>
  <c r="F386"/>
  <c r="G385"/>
  <c r="F385"/>
  <c r="G384"/>
  <c r="F384"/>
  <c r="G383"/>
  <c r="F383"/>
  <c r="G382"/>
  <c r="F382"/>
  <c r="G381"/>
  <c r="F381"/>
  <c r="G380"/>
  <c r="F380"/>
  <c r="G379"/>
  <c r="F379"/>
  <c r="G378"/>
  <c r="F378"/>
  <c r="G377"/>
  <c r="F377"/>
  <c r="G376"/>
  <c r="F376"/>
  <c r="G375"/>
  <c r="F375"/>
  <c r="G374"/>
  <c r="F374"/>
  <c r="G373"/>
  <c r="F373"/>
  <c r="G372"/>
  <c r="F372"/>
  <c r="G371"/>
  <c r="F371"/>
  <c r="G370"/>
  <c r="F370"/>
  <c r="G369"/>
  <c r="F369"/>
  <c r="G368"/>
  <c r="F368"/>
  <c r="G367"/>
  <c r="F367"/>
  <c r="G366"/>
  <c r="F366"/>
  <c r="G365"/>
  <c r="F365"/>
  <c r="G364"/>
  <c r="F364"/>
  <c r="G363"/>
  <c r="F363"/>
  <c r="G362"/>
  <c r="F362"/>
  <c r="G361"/>
  <c r="F361"/>
  <c r="G360"/>
  <c r="F360"/>
  <c r="G359"/>
  <c r="F359"/>
  <c r="G358"/>
  <c r="F358"/>
  <c r="G357"/>
  <c r="F357"/>
  <c r="G356"/>
  <c r="F356"/>
  <c r="G355"/>
  <c r="F355"/>
  <c r="G354"/>
  <c r="F354"/>
  <c r="G353"/>
  <c r="F353"/>
  <c r="G352"/>
  <c r="F352"/>
  <c r="G351"/>
  <c r="F351"/>
  <c r="G350"/>
  <c r="F350"/>
  <c r="G349"/>
  <c r="F349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D338"/>
  <c r="G337"/>
  <c r="F337"/>
  <c r="G336"/>
  <c r="F336"/>
  <c r="G335"/>
  <c r="F335"/>
  <c r="G334"/>
  <c r="F334"/>
  <c r="G333"/>
  <c r="F333"/>
  <c r="G332"/>
  <c r="F332"/>
  <c r="G331"/>
  <c r="F331"/>
  <c r="G330"/>
  <c r="F330"/>
  <c r="G329"/>
  <c r="F329"/>
  <c r="G328"/>
  <c r="F328"/>
  <c r="G327"/>
  <c r="F327"/>
  <c r="G326"/>
  <c r="F326"/>
  <c r="G325"/>
  <c r="F325"/>
  <c r="G324"/>
  <c r="F324"/>
  <c r="G323"/>
  <c r="F323"/>
  <c r="G322"/>
  <c r="F322"/>
  <c r="G321"/>
  <c r="F321"/>
  <c r="G320"/>
  <c r="F320"/>
  <c r="G319"/>
  <c r="F319"/>
  <c r="G318"/>
  <c r="F318"/>
  <c r="G317"/>
  <c r="F317"/>
  <c r="G316"/>
  <c r="F316"/>
  <c r="G315"/>
  <c r="F315"/>
  <c r="G314"/>
  <c r="F314"/>
  <c r="G313"/>
  <c r="F313"/>
  <c r="G312"/>
  <c r="F312"/>
  <c r="G311"/>
  <c r="F311"/>
  <c r="G310"/>
  <c r="F310"/>
  <c r="G309"/>
  <c r="F309"/>
  <c r="G308"/>
  <c r="F308"/>
  <c r="G307"/>
  <c r="F307"/>
  <c r="G306"/>
  <c r="F306"/>
  <c r="G305"/>
  <c r="F305"/>
  <c r="G304"/>
  <c r="F304"/>
  <c r="G303"/>
  <c r="F303"/>
  <c r="G302"/>
  <c r="F302"/>
  <c r="G301"/>
  <c r="F301"/>
  <c r="G300"/>
  <c r="F300"/>
  <c r="G299"/>
  <c r="F299"/>
  <c r="G298"/>
  <c r="F298"/>
  <c r="G297"/>
  <c r="F297"/>
  <c r="G296"/>
  <c r="F296"/>
  <c r="G295"/>
  <c r="F295"/>
  <c r="G294"/>
  <c r="F294"/>
  <c r="G293"/>
  <c r="F293"/>
  <c r="G292"/>
  <c r="F292"/>
  <c r="G291"/>
  <c r="F291"/>
  <c r="G290"/>
  <c r="F290"/>
  <c r="G289"/>
  <c r="F289"/>
  <c r="G288"/>
  <c r="F288"/>
  <c r="D288"/>
  <c r="G287"/>
  <c r="F287"/>
  <c r="G286"/>
  <c r="F286"/>
  <c r="G285"/>
  <c r="F285"/>
  <c r="G284"/>
  <c r="F284"/>
  <c r="G283"/>
  <c r="F283"/>
  <c r="G282"/>
  <c r="F282"/>
  <c r="G281"/>
  <c r="F281"/>
  <c r="G280"/>
  <c r="F280"/>
  <c r="G279"/>
  <c r="F279"/>
  <c r="G278"/>
  <c r="F278"/>
  <c r="G277"/>
  <c r="F277"/>
  <c r="E277"/>
  <c r="D277"/>
  <c r="G276"/>
  <c r="F276"/>
  <c r="G275"/>
  <c r="F275"/>
  <c r="G274"/>
  <c r="F274"/>
  <c r="G273"/>
  <c r="F273"/>
  <c r="G272"/>
  <c r="F272"/>
  <c r="G271"/>
  <c r="F271"/>
  <c r="G270"/>
  <c r="F270"/>
  <c r="G269"/>
  <c r="F269"/>
  <c r="G268"/>
  <c r="F268"/>
  <c r="G267"/>
  <c r="F267"/>
  <c r="G266"/>
  <c r="F266"/>
  <c r="G265"/>
  <c r="F265"/>
  <c r="G264"/>
  <c r="F264"/>
  <c r="G263"/>
  <c r="F263"/>
  <c r="G262"/>
  <c r="F262"/>
  <c r="G261"/>
  <c r="F261"/>
  <c r="G260"/>
  <c r="F260"/>
  <c r="G259"/>
  <c r="F259"/>
  <c r="G258"/>
  <c r="F258"/>
  <c r="G257"/>
  <c r="F257"/>
  <c r="G256"/>
  <c r="F256"/>
  <c r="D256"/>
  <c r="G255"/>
  <c r="F255"/>
  <c r="G254"/>
  <c r="F254"/>
  <c r="G253"/>
  <c r="F253"/>
  <c r="G252"/>
  <c r="F252"/>
  <c r="G251"/>
  <c r="F251"/>
  <c r="G250"/>
  <c r="F250"/>
  <c r="G249"/>
  <c r="F249"/>
  <c r="G248"/>
  <c r="F248"/>
  <c r="G247"/>
  <c r="F247"/>
  <c r="G246"/>
  <c r="F246"/>
  <c r="G245"/>
  <c r="F245"/>
  <c r="G244"/>
  <c r="F244"/>
  <c r="G243"/>
  <c r="F243"/>
  <c r="G242"/>
  <c r="F242"/>
  <c r="G241"/>
  <c r="F241"/>
  <c r="G240"/>
  <c r="F240"/>
  <c r="G239"/>
  <c r="F239"/>
  <c r="G238"/>
  <c r="F238"/>
  <c r="G237"/>
  <c r="F237"/>
  <c r="G236"/>
  <c r="F236"/>
  <c r="G235"/>
  <c r="F235"/>
  <c r="G234"/>
  <c r="F234"/>
  <c r="G233"/>
  <c r="F233"/>
  <c r="G232"/>
  <c r="F232"/>
  <c r="G231"/>
  <c r="F231"/>
  <c r="G230"/>
  <c r="F230"/>
  <c r="G229"/>
  <c r="F229"/>
  <c r="G228"/>
  <c r="F228"/>
  <c r="G227"/>
  <c r="F227"/>
  <c r="G226"/>
  <c r="F226"/>
  <c r="C226"/>
  <c r="G225"/>
  <c r="F225"/>
  <c r="G224"/>
  <c r="F224"/>
  <c r="G223"/>
  <c r="F223"/>
  <c r="G222"/>
  <c r="F222"/>
  <c r="G221"/>
  <c r="F221"/>
  <c r="G220"/>
  <c r="F220"/>
  <c r="G219"/>
  <c r="F219"/>
  <c r="G218"/>
  <c r="F218"/>
  <c r="G217"/>
  <c r="F217"/>
  <c r="G216"/>
  <c r="F216"/>
  <c r="G215"/>
  <c r="F215"/>
  <c r="G214"/>
  <c r="F214"/>
  <c r="G213"/>
  <c r="F213"/>
  <c r="G212"/>
  <c r="F212"/>
  <c r="G211"/>
  <c r="F211"/>
  <c r="G210"/>
  <c r="F210"/>
  <c r="G209"/>
  <c r="F209"/>
  <c r="G208"/>
  <c r="F208"/>
  <c r="G207"/>
  <c r="F207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E63"/>
  <c r="D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E28"/>
  <c r="D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E6"/>
  <c r="D6"/>
  <c r="G5"/>
  <c r="F5"/>
  <c r="E5"/>
  <c r="D5"/>
  <c r="G50" i="2"/>
  <c r="F50"/>
  <c r="E50"/>
  <c r="D50"/>
  <c r="C50"/>
  <c r="B50"/>
  <c r="G49"/>
  <c r="F49"/>
  <c r="D49"/>
  <c r="G48"/>
  <c r="F48"/>
  <c r="D48"/>
  <c r="G47"/>
  <c r="F47"/>
  <c r="D47"/>
  <c r="G46"/>
  <c r="F46"/>
  <c r="D46"/>
  <c r="G45"/>
  <c r="F45"/>
  <c r="D45"/>
  <c r="G44"/>
  <c r="F44"/>
  <c r="D44"/>
  <c r="G43"/>
  <c r="F43"/>
  <c r="D43"/>
  <c r="G42"/>
  <c r="F42"/>
  <c r="D42"/>
  <c r="G41"/>
  <c r="F41"/>
  <c r="D41"/>
  <c r="G40"/>
  <c r="F40"/>
  <c r="D40"/>
  <c r="G39"/>
  <c r="F39"/>
  <c r="D39"/>
  <c r="G38"/>
  <c r="F38"/>
  <c r="D38"/>
  <c r="G37"/>
  <c r="F37"/>
  <c r="D37"/>
  <c r="G36"/>
  <c r="F36"/>
  <c r="E36"/>
  <c r="D36"/>
  <c r="C36"/>
  <c r="B36"/>
  <c r="G35"/>
  <c r="F35"/>
  <c r="D35"/>
  <c r="G34"/>
  <c r="F34"/>
  <c r="D34"/>
  <c r="G33"/>
  <c r="F33"/>
  <c r="D33"/>
  <c r="G32"/>
  <c r="F32"/>
  <c r="D32"/>
  <c r="G31"/>
  <c r="F31"/>
  <c r="E31"/>
  <c r="D31"/>
  <c r="C31"/>
  <c r="B31"/>
  <c r="G30"/>
  <c r="F30"/>
  <c r="E30"/>
  <c r="D30"/>
  <c r="C30"/>
  <c r="B30"/>
  <c r="G29"/>
  <c r="F29"/>
  <c r="D29"/>
  <c r="G28"/>
  <c r="F28"/>
  <c r="D28"/>
  <c r="G27"/>
  <c r="F27"/>
  <c r="D27"/>
  <c r="G26"/>
  <c r="F26"/>
  <c r="D26"/>
  <c r="G25"/>
  <c r="F25"/>
  <c r="D25"/>
  <c r="G24"/>
  <c r="F24"/>
  <c r="D24"/>
  <c r="G23"/>
  <c r="F23"/>
  <c r="D23"/>
  <c r="G22"/>
  <c r="F22"/>
  <c r="D22"/>
  <c r="G21"/>
  <c r="F21"/>
  <c r="E21"/>
  <c r="D21"/>
  <c r="C21"/>
  <c r="B21"/>
  <c r="G20"/>
  <c r="F20"/>
  <c r="D20"/>
  <c r="G19"/>
  <c r="F19"/>
  <c r="D19"/>
  <c r="G18"/>
  <c r="F18"/>
  <c r="D18"/>
  <c r="G17"/>
  <c r="F17"/>
  <c r="D17"/>
  <c r="G16"/>
  <c r="F16"/>
  <c r="D16"/>
  <c r="G15"/>
  <c r="F15"/>
  <c r="D15"/>
  <c r="G14"/>
  <c r="F14"/>
  <c r="D14"/>
  <c r="G13"/>
  <c r="F13"/>
  <c r="D13"/>
  <c r="G12"/>
  <c r="F12"/>
  <c r="D12"/>
  <c r="G11"/>
  <c r="F11"/>
  <c r="D11"/>
  <c r="G10"/>
  <c r="F10"/>
  <c r="D10"/>
  <c r="G9"/>
  <c r="F9"/>
  <c r="D9"/>
  <c r="G8"/>
  <c r="F8"/>
  <c r="D8"/>
  <c r="G7"/>
  <c r="F7"/>
  <c r="E7"/>
  <c r="D7"/>
  <c r="C7"/>
  <c r="B7"/>
  <c r="G6"/>
  <c r="F6"/>
  <c r="E6"/>
  <c r="D6"/>
  <c r="C6"/>
  <c r="B6"/>
  <c r="G38" i="1"/>
  <c r="F38"/>
  <c r="D38"/>
  <c r="D37"/>
  <c r="C37"/>
  <c r="B37"/>
  <c r="D36"/>
  <c r="C36"/>
  <c r="B36"/>
  <c r="D35"/>
  <c r="C35"/>
  <c r="B35"/>
  <c r="D34"/>
  <c r="C34"/>
  <c r="B34"/>
  <c r="D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C38" s="1"/>
  <c r="B7"/>
  <c r="B38" s="1"/>
</calcChain>
</file>

<file path=xl/sharedStrings.xml><?xml version="1.0" encoding="utf-8"?>
<sst xmlns="http://schemas.openxmlformats.org/spreadsheetml/2006/main" count="1410" uniqueCount="1084">
  <si>
    <t>附件1：</t>
  </si>
  <si>
    <t>龙口镇2018年上半年一般公共预算收支执行情况表</t>
  </si>
  <si>
    <t>附件1-1：</t>
  </si>
  <si>
    <t>龙口镇2018年上半年一般公共预算收支执行总表</t>
  </si>
  <si>
    <t>单位：万元</t>
  </si>
  <si>
    <t>收入项目</t>
  </si>
  <si>
    <t>支出项目</t>
  </si>
  <si>
    <t>科目名称</t>
  </si>
  <si>
    <t>年初预算</t>
  </si>
  <si>
    <t>上半年实绩</t>
  </si>
  <si>
    <t>比去年同期实绩增减%</t>
  </si>
  <si>
    <t>一、一般公共预算收入</t>
  </si>
  <si>
    <t>一、一般公共预算支出</t>
  </si>
  <si>
    <t>（一）税收收入</t>
  </si>
  <si>
    <t>（一）一般公共服务支出</t>
  </si>
  <si>
    <t>其中：增值税</t>
  </si>
  <si>
    <t>（二）国防支出</t>
  </si>
  <si>
    <t xml:space="preserve">      营业税</t>
  </si>
  <si>
    <t>（三）公共安全支出</t>
  </si>
  <si>
    <t xml:space="preserve">      企业所得税</t>
  </si>
  <si>
    <t>（四）教育支出</t>
  </si>
  <si>
    <t xml:space="preserve">      个人所得税</t>
  </si>
  <si>
    <t>（五）科学技术支出</t>
  </si>
  <si>
    <t xml:space="preserve">      资源税</t>
  </si>
  <si>
    <t>（六）文化体育与传媒支出</t>
  </si>
  <si>
    <t xml:space="preserve">      城市维护建设税</t>
  </si>
  <si>
    <t>（七）社会保障和就业支出</t>
  </si>
  <si>
    <t xml:space="preserve">      房产税</t>
  </si>
  <si>
    <t>（八）医疗卫生与计划生育支出</t>
  </si>
  <si>
    <t xml:space="preserve">      印花税</t>
  </si>
  <si>
    <t>（九）节能环保支出</t>
  </si>
  <si>
    <t xml:space="preserve">      城镇土地使用税</t>
  </si>
  <si>
    <t>（十）城乡社区支出</t>
  </si>
  <si>
    <t xml:space="preserve">      土地增值税</t>
  </si>
  <si>
    <t>（十一）农林水支出</t>
  </si>
  <si>
    <t xml:space="preserve">      车船税</t>
  </si>
  <si>
    <t>（十二）交通运输支出</t>
  </si>
  <si>
    <t xml:space="preserve">      耕地占用税</t>
  </si>
  <si>
    <t>（十三）资源勘探信息等支出</t>
  </si>
  <si>
    <t xml:space="preserve">      契税</t>
  </si>
  <si>
    <t>（十四）商业服务业等支出</t>
  </si>
  <si>
    <t>（二）非税收入</t>
  </si>
  <si>
    <t>（十五）金融支出</t>
  </si>
  <si>
    <t>其中：专项收入</t>
  </si>
  <si>
    <t>（十六）国土海洋气象等支出</t>
  </si>
  <si>
    <t xml:space="preserve">      行政事业性收费收入</t>
  </si>
  <si>
    <t>（十七）住房保障支出</t>
  </si>
  <si>
    <t xml:space="preserve">      罚没收入</t>
  </si>
  <si>
    <t>（十八）粮油物资储备支出</t>
  </si>
  <si>
    <t xml:space="preserve">      国有资本经营收入</t>
  </si>
  <si>
    <t>（十九）预备费</t>
  </si>
  <si>
    <t xml:space="preserve">      国有资源（资产）有偿使用收入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</si>
  <si>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</t>
    </r>
    <r>
      <rPr>
        <sz val="11.5"/>
        <rFont val="宋体"/>
        <charset val="134"/>
      </rPr>
      <t>）其他支出</t>
    </r>
  </si>
  <si>
    <t xml:space="preserve">      捐赠收入</t>
  </si>
  <si>
    <t>（二十一）债务付息支出</t>
  </si>
  <si>
    <t xml:space="preserve">      政府住房基金收入</t>
  </si>
  <si>
    <t>（二十二）债务发行费用支出</t>
  </si>
  <si>
    <t xml:space="preserve">      其他收入</t>
  </si>
  <si>
    <t>二、上解上级支出</t>
  </si>
  <si>
    <t>二、转移性收入</t>
  </si>
  <si>
    <t>三、债务还本支出</t>
  </si>
  <si>
    <t xml:space="preserve">  返还性收入</t>
  </si>
  <si>
    <t>四、年终结转</t>
  </si>
  <si>
    <t xml:space="preserve">  一般性转移支付收入</t>
  </si>
  <si>
    <t>五、安排预算稳定调节基金</t>
  </si>
  <si>
    <t xml:space="preserve">  专项转移支付收入</t>
  </si>
  <si>
    <t>三、债务转贷收入</t>
  </si>
  <si>
    <t>四、上年结余结转</t>
  </si>
  <si>
    <t>五、调入资金</t>
  </si>
  <si>
    <t>收入合计</t>
  </si>
  <si>
    <t>支出合计</t>
  </si>
  <si>
    <t>附件1-2：</t>
  </si>
  <si>
    <t>龙口镇2018年上半年一般公共预算收入执行情况表</t>
  </si>
  <si>
    <t>项          目</t>
  </si>
  <si>
    <t>为年初预算%</t>
  </si>
  <si>
    <t>去年同期实绩</t>
  </si>
  <si>
    <t>比去年同期增减%</t>
  </si>
  <si>
    <t>比去年同期增减</t>
  </si>
  <si>
    <t xml:space="preserve">      增值税</t>
  </si>
  <si>
    <t xml:space="preserve">      专项收入</t>
  </si>
  <si>
    <t>（一）返还性收入</t>
  </si>
  <si>
    <t xml:space="preserve">      增值税和消费税税收返还收入 </t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</si>
  <si>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</si>
  <si>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</si>
  <si>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</si>
  <si>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>（二）一般性转移支付收入</t>
  </si>
  <si>
    <t xml:space="preserve">      均衡性转移支付收入</t>
  </si>
  <si>
    <t xml:space="preserve">      结算补助收入</t>
  </si>
  <si>
    <t xml:space="preserve">      企业事业单位划转补助收入</t>
  </si>
  <si>
    <t xml:space="preserve">      城乡义务教育等转移支付收入</t>
  </si>
  <si>
    <t xml:space="preserve">      基本养老金转移支付收入</t>
  </si>
  <si>
    <t xml:space="preserve">      城乡居民医疗保险转移支付收入</t>
  </si>
  <si>
    <t xml:space="preserve">      农村综合改革转移支付收入</t>
  </si>
  <si>
    <t xml:space="preserve">      固定数额补助收入</t>
  </si>
  <si>
    <t xml:space="preserve">      其他一般性转移支付收入</t>
  </si>
  <si>
    <t>（三）专项转移支付收入</t>
  </si>
  <si>
    <t>四、上年结余收入</t>
  </si>
  <si>
    <t>收  入  合  计</t>
  </si>
  <si>
    <t>附件1-3：</t>
  </si>
  <si>
    <t>龙口镇2018年上半年一般公共预算支出执行情况表</t>
  </si>
  <si>
    <t>（功能分类支出）</t>
  </si>
  <si>
    <t>科目号</t>
  </si>
  <si>
    <t>上年同期实绩</t>
  </si>
  <si>
    <t>比上年实绩增(减)额</t>
  </si>
  <si>
    <t>比上年实绩增(减)%</t>
  </si>
  <si>
    <t>一般公共服务支出</t>
  </si>
  <si>
    <t xml:space="preserve"> 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</si>
  <si>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</si>
  <si>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</si>
  <si>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</si>
  <si>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</si>
  <si>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</si>
  <si>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</si>
  <si>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</si>
  <si>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</si>
  <si>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</si>
  <si>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</si>
  <si>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</si>
  <si>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 政协事务</t>
  </si>
  <si>
    <t>政协会议</t>
  </si>
  <si>
    <t>委员视察</t>
  </si>
  <si>
    <t>参政议政</t>
  </si>
  <si>
    <t>其他政协事务支出</t>
  </si>
  <si>
    <t xml:space="preserve">  政府办公厅（室）及相关机构事务</t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</si>
  <si>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</si>
  <si>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</si>
  <si>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</si>
  <si>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</si>
  <si>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</si>
  <si>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</si>
  <si>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其他政府办公厅（室）及相关机构事务支出</t>
  </si>
  <si>
    <t xml:space="preserve"> 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</si>
  <si>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</si>
  <si>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</si>
  <si>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</si>
  <si>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</si>
  <si>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</si>
  <si>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</si>
  <si>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</si>
  <si>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</si>
  <si>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</si>
  <si>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</si>
  <si>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</si>
  <si>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</si>
  <si>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</si>
  <si>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</si>
  <si>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</si>
  <si>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</si>
  <si>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</si>
  <si>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</si>
  <si>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</si>
  <si>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</si>
  <si>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</si>
  <si>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 税收事务</t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</si>
  <si>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</si>
  <si>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</si>
  <si>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</si>
  <si>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</si>
  <si>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</si>
  <si>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</si>
  <si>
    <t xml:space="preserve">  审计事务</t>
  </si>
  <si>
    <t>审计业务</t>
  </si>
  <si>
    <t>审计管理</t>
  </si>
  <si>
    <t>其他审计事务支出</t>
  </si>
  <si>
    <t xml:space="preserve">  海关事务</t>
  </si>
  <si>
    <t>收费业务</t>
  </si>
  <si>
    <t>缉私办案</t>
  </si>
  <si>
    <t>口岸电子执法系统建设与维护</t>
  </si>
  <si>
    <t>其他海关事务支出</t>
  </si>
  <si>
    <t xml:space="preserve">  人力资源事务</t>
  </si>
  <si>
    <t>政府特殊津贴</t>
  </si>
  <si>
    <t>资助留学回国人员</t>
  </si>
  <si>
    <t>军队转业干部安置</t>
  </si>
  <si>
    <t>博士后日常经费</t>
  </si>
  <si>
    <t>引进人才费用</t>
  </si>
  <si>
    <t>公务员考核</t>
  </si>
  <si>
    <t>公务员履职能力提升</t>
  </si>
  <si>
    <t>公务员招考</t>
  </si>
  <si>
    <t>公务员综合管理</t>
  </si>
  <si>
    <t>其他人力资源事务支出</t>
  </si>
  <si>
    <t xml:space="preserve">  纪检监察事务</t>
  </si>
  <si>
    <t>大案要案查处</t>
  </si>
  <si>
    <t>派驻派出机构</t>
  </si>
  <si>
    <t>中央巡视</t>
  </si>
  <si>
    <t>其他纪检监察事务支出</t>
  </si>
  <si>
    <t xml:space="preserve"> 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</si>
  <si>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</si>
  <si>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</si>
  <si>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</si>
  <si>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</si>
  <si>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</si>
  <si>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</si>
  <si>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 知识产权事务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</si>
  <si>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</si>
  <si>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</si>
  <si>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</si>
  <si>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</si>
  <si>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</si>
  <si>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</si>
  <si>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其他知识产权事务支出</t>
  </si>
  <si>
    <t xml:space="preserve">  工商行政管理事务</t>
  </si>
  <si>
    <t>工商行政管理专项</t>
  </si>
  <si>
    <t>执法办案专项</t>
  </si>
  <si>
    <t>消费者权益保护</t>
  </si>
  <si>
    <t>其他工商行政管理事务支出</t>
  </si>
  <si>
    <t xml:space="preserve">  质量技术监督与检验检疫事务</t>
  </si>
  <si>
    <t>出入境检验检疫行政执法和业务管理</t>
  </si>
  <si>
    <t>出入境检验检疫技术支持</t>
  </si>
  <si>
    <t>质量技术监督行政执法及业务管理</t>
  </si>
  <si>
    <t>质量技术监督技术支持</t>
  </si>
  <si>
    <t>认证认可监督管理</t>
  </si>
  <si>
    <t>标准化管理</t>
  </si>
  <si>
    <t>其他质量技术监督与检验检疫事务支出</t>
  </si>
  <si>
    <t xml:space="preserve">  民族事务</t>
  </si>
  <si>
    <t>民族工作专项</t>
  </si>
  <si>
    <t>其他民族事务支出</t>
  </si>
  <si>
    <t xml:space="preserve">  宗教事务</t>
  </si>
  <si>
    <t>宗教工作专项</t>
  </si>
  <si>
    <t>其他宗教事务支出</t>
  </si>
  <si>
    <t xml:space="preserve">  港澳台侨事务</t>
  </si>
  <si>
    <t>港澳事务</t>
  </si>
  <si>
    <t>台湾事务</t>
  </si>
  <si>
    <t>华侨事务</t>
  </si>
  <si>
    <t>其他港澳台侨事务支出</t>
  </si>
  <si>
    <t xml:space="preserve">  档案事务</t>
  </si>
  <si>
    <t>档案馆</t>
  </si>
  <si>
    <t>其他档案事务支出</t>
  </si>
  <si>
    <t xml:space="preserve">  民主党派及工商联事务</t>
  </si>
  <si>
    <t>其他民主党派及工商联事务支出</t>
  </si>
  <si>
    <t xml:space="preserve">  群众团体事务</t>
  </si>
  <si>
    <t>厂务公开</t>
  </si>
  <si>
    <t>工会疗养休养</t>
  </si>
  <si>
    <t>其他群众团体事务支出</t>
  </si>
  <si>
    <t xml:space="preserve">  党委办公厅（室）及相关机构事务</t>
  </si>
  <si>
    <t>专项业务</t>
  </si>
  <si>
    <t>其他党委办公厅（室）及相关机构事务支出</t>
  </si>
  <si>
    <t xml:space="preserve">  组织事务</t>
  </si>
  <si>
    <t>其他组织事务支出</t>
  </si>
  <si>
    <t xml:space="preserve">  宣传事务</t>
  </si>
  <si>
    <t>其他宣传事务支出</t>
  </si>
  <si>
    <t xml:space="preserve">  统战事务</t>
  </si>
  <si>
    <t>其他统战事务支出</t>
  </si>
  <si>
    <t xml:space="preserve">  对外联络事务</t>
  </si>
  <si>
    <t>其他对外联络事务支出</t>
  </si>
  <si>
    <t xml:space="preserve">  其他共产党事务支出</t>
  </si>
  <si>
    <t>其他共产党事务支出</t>
  </si>
  <si>
    <t xml:space="preserve">  其他一般公共服务支出</t>
  </si>
  <si>
    <t>国家赔偿费用支出</t>
  </si>
  <si>
    <t>其他一般公共服务支出</t>
  </si>
  <si>
    <t>国防支出</t>
  </si>
  <si>
    <t xml:space="preserve">  现役部队</t>
  </si>
  <si>
    <t>现役部队</t>
  </si>
  <si>
    <t xml:space="preserve">  国防科研事业</t>
  </si>
  <si>
    <t>国防科研事业</t>
  </si>
  <si>
    <t xml:space="preserve">  专项工程</t>
  </si>
  <si>
    <t>专项工程</t>
  </si>
  <si>
    <t xml:space="preserve"> 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</si>
  <si>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</si>
  <si>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</si>
  <si>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</si>
  <si>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</si>
  <si>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</si>
  <si>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</si>
  <si>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</si>
  <si>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其他国防动员支出</t>
  </si>
  <si>
    <t xml:space="preserve">  其他国防支出</t>
  </si>
  <si>
    <t>其他国防支出</t>
  </si>
  <si>
    <t>公共安全支出</t>
  </si>
  <si>
    <t xml:space="preserve">  武装警察</t>
  </si>
  <si>
    <t>内卫</t>
  </si>
  <si>
    <t>边防</t>
  </si>
  <si>
    <t>消防</t>
  </si>
  <si>
    <t>警卫</t>
  </si>
  <si>
    <t>黄金</t>
  </si>
  <si>
    <t>森林</t>
  </si>
  <si>
    <t>水电</t>
  </si>
  <si>
    <t>交通</t>
  </si>
  <si>
    <t>其他武装警察支出</t>
  </si>
  <si>
    <t xml:space="preserve">  公安</t>
  </si>
  <si>
    <t>治安管理</t>
  </si>
  <si>
    <t>国内安全保卫</t>
  </si>
  <si>
    <t>刑事侦查</t>
  </si>
  <si>
    <t>经济犯罪侦查</t>
  </si>
  <si>
    <t>出入境管理</t>
  </si>
  <si>
    <t>行动技术管理</t>
  </si>
  <si>
    <t>防范和处理邪教犯罪</t>
  </si>
  <si>
    <t>禁毒管理</t>
  </si>
  <si>
    <t>道路交通管理</t>
  </si>
  <si>
    <t>网络侦控管理</t>
  </si>
  <si>
    <t>反恐怖</t>
  </si>
  <si>
    <t>居民身份证管理</t>
  </si>
  <si>
    <t>网络运行及维护</t>
  </si>
  <si>
    <t>拘押收教场所管理</t>
  </si>
  <si>
    <t>警犬繁育及训养</t>
  </si>
  <si>
    <t>其他公安支出</t>
  </si>
  <si>
    <t xml:space="preserve">  国家安全</t>
  </si>
  <si>
    <t>安全业务</t>
  </si>
  <si>
    <t>其他国家安全支出</t>
  </si>
  <si>
    <t xml:space="preserve">  检察</t>
  </si>
  <si>
    <t>查办和预防职务犯罪</t>
  </si>
  <si>
    <t>公诉和审判监督</t>
  </si>
  <si>
    <t>侦查监督</t>
  </si>
  <si>
    <t>执行监督</t>
  </si>
  <si>
    <t>控告申诉</t>
  </si>
  <si>
    <t>“两房”建设</t>
  </si>
  <si>
    <t>其他检察支出</t>
  </si>
  <si>
    <t xml:space="preserve">  法院</t>
  </si>
  <si>
    <t>案件审判</t>
  </si>
  <si>
    <t>案件执行</t>
  </si>
  <si>
    <t>“两庭”建设</t>
  </si>
  <si>
    <t>其他法院支出</t>
  </si>
  <si>
    <t xml:space="preserve">  司法</t>
  </si>
  <si>
    <t>基层司法业务</t>
  </si>
  <si>
    <t>普法宣传</t>
  </si>
  <si>
    <t>律师公证管理</t>
  </si>
  <si>
    <t>法律援助</t>
  </si>
  <si>
    <t>司法统一考试</t>
  </si>
  <si>
    <t>仲裁</t>
  </si>
  <si>
    <t>社区矫正</t>
  </si>
  <si>
    <t>司法鉴定</t>
  </si>
  <si>
    <t>其他司法支出</t>
  </si>
  <si>
    <t xml:space="preserve">  监狱</t>
  </si>
  <si>
    <t>犯人生活</t>
  </si>
  <si>
    <t>犯人改造</t>
  </si>
  <si>
    <t>狱政设施建设</t>
  </si>
  <si>
    <t>其他监狱支出</t>
  </si>
  <si>
    <t xml:space="preserve"> 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</si>
  <si>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</si>
  <si>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</si>
  <si>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</si>
  <si>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</si>
  <si>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 国家保密</t>
  </si>
  <si>
    <t>保密技术</t>
  </si>
  <si>
    <t>保密管理</t>
  </si>
  <si>
    <t>其他国家保密支出</t>
  </si>
  <si>
    <t xml:space="preserve">  缉私警察</t>
  </si>
  <si>
    <t>专项缉私活动支出</t>
  </si>
  <si>
    <t>缉私情报</t>
  </si>
  <si>
    <t>禁毒及缉毒</t>
  </si>
  <si>
    <t>其他缉私警察支出</t>
  </si>
  <si>
    <t xml:space="preserve">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</si>
  <si>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</si>
  <si>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</si>
  <si>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</si>
  <si>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</si>
  <si>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</si>
  <si>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</si>
  <si>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</si>
  <si>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其他公共安全支出</t>
  </si>
  <si>
    <t>其他公共安全支出</t>
  </si>
  <si>
    <t>其他消防</t>
  </si>
  <si>
    <t>教育支出</t>
  </si>
  <si>
    <t xml:space="preserve">  教育管理事务</t>
  </si>
  <si>
    <t>其他教育管理事务支出</t>
  </si>
  <si>
    <t xml:space="preserve">  普通教育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</si>
  <si>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</si>
  <si>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</si>
  <si>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</si>
  <si>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</si>
  <si>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</si>
  <si>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</si>
  <si>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</si>
  <si>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</si>
  <si>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 职业教育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</si>
  <si>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</si>
  <si>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</si>
  <si>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</si>
  <si>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</si>
  <si>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</si>
  <si>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</si>
  <si>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</si>
  <si>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</si>
  <si>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</si>
  <si>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</si>
  <si>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</si>
  <si>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</si>
  <si>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 广播电视教育</t>
  </si>
  <si>
    <t>广播电视学校</t>
  </si>
  <si>
    <t>教育电视台</t>
  </si>
  <si>
    <t>其他广播电视教育支出</t>
  </si>
  <si>
    <t xml:space="preserve">  留学教育</t>
  </si>
  <si>
    <t>出国留学教育</t>
  </si>
  <si>
    <t>来华留学教育</t>
  </si>
  <si>
    <t>其他留学教育支出</t>
  </si>
  <si>
    <t xml:space="preserve">  特殊教育</t>
  </si>
  <si>
    <t>特殊学校教育</t>
  </si>
  <si>
    <t>工读学校教育</t>
  </si>
  <si>
    <t>其他特殊教育支出</t>
  </si>
  <si>
    <t xml:space="preserve"> 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</si>
  <si>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</si>
  <si>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</si>
  <si>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</si>
  <si>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</si>
  <si>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</si>
  <si>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</si>
  <si>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</si>
  <si>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</si>
  <si>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</si>
  <si>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</si>
  <si>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</si>
  <si>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</si>
  <si>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 其他教育支出</t>
  </si>
  <si>
    <t>其他教育支出</t>
  </si>
  <si>
    <t>科学技术支出</t>
  </si>
  <si>
    <t xml:space="preserve">  科学技术管理事务</t>
  </si>
  <si>
    <t>其他科学技术管理事务支出</t>
  </si>
  <si>
    <t xml:space="preserve">  基础研究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</si>
  <si>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</si>
  <si>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</si>
  <si>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</si>
  <si>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</si>
  <si>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</si>
  <si>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</si>
  <si>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</si>
  <si>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</si>
  <si>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 应用研究</t>
  </si>
  <si>
    <t>社会公益研究</t>
  </si>
  <si>
    <t>高技术研究</t>
  </si>
  <si>
    <t>专项科研试制</t>
  </si>
  <si>
    <t>其他应用研究支出</t>
  </si>
  <si>
    <t xml:space="preserve">  技术研究与开发</t>
  </si>
  <si>
    <t>应用技术研究与开发</t>
  </si>
  <si>
    <t>产业技术研究与开发</t>
  </si>
  <si>
    <t>科技成果转化与扩散</t>
  </si>
  <si>
    <t>其他技术研究与开发支出</t>
  </si>
  <si>
    <t xml:space="preserve">  科技条件与服务</t>
  </si>
  <si>
    <t>技术创新服务体系</t>
  </si>
  <si>
    <t>科技条件专项</t>
  </si>
  <si>
    <t>其他科技条件与服务支出</t>
  </si>
  <si>
    <t xml:space="preserve">  社会科学</t>
  </si>
  <si>
    <t>社会科学研究机构</t>
  </si>
  <si>
    <t>社会科学研究</t>
  </si>
  <si>
    <t>社科基金支出</t>
  </si>
  <si>
    <t>其他社会科学支出</t>
  </si>
  <si>
    <t xml:space="preserve"> 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</si>
  <si>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</si>
  <si>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</si>
  <si>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</si>
  <si>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</si>
  <si>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</si>
  <si>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 科技交流与合作</t>
  </si>
  <si>
    <t>国际交流与合作</t>
  </si>
  <si>
    <t>重大科技合作项目</t>
  </si>
  <si>
    <t>其他科技交流与合作支出</t>
  </si>
  <si>
    <t xml:space="preserve">  科技重大项目</t>
  </si>
  <si>
    <t>科技重大专项</t>
  </si>
  <si>
    <t>重点研发计划</t>
  </si>
  <si>
    <t xml:space="preserve">  其他科学技术支出</t>
  </si>
  <si>
    <t>科技奖励</t>
  </si>
  <si>
    <t>其他科学技术支出</t>
  </si>
  <si>
    <t>文化体育与传媒支出</t>
  </si>
  <si>
    <t xml:space="preserve">  文化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</si>
  <si>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</si>
  <si>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</si>
  <si>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</si>
  <si>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</si>
  <si>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</si>
  <si>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</si>
  <si>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文化交流与合作</t>
  </si>
  <si>
    <t>文化创作与保护</t>
  </si>
  <si>
    <t>文化市场管理</t>
  </si>
  <si>
    <t>其他文化支出</t>
  </si>
  <si>
    <t xml:space="preserve">  文物</t>
  </si>
  <si>
    <t>文物保护</t>
  </si>
  <si>
    <t>博物馆</t>
  </si>
  <si>
    <t>历史名城与古迹</t>
  </si>
  <si>
    <t>其他文物支出</t>
  </si>
  <si>
    <t xml:space="preserve"> 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</si>
  <si>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</si>
  <si>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</si>
  <si>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</si>
  <si>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</si>
  <si>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</si>
  <si>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</si>
  <si>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</si>
  <si>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 新闻出版广播影视</t>
  </si>
  <si>
    <t>广播</t>
  </si>
  <si>
    <t>电视</t>
  </si>
  <si>
    <t>电影</t>
  </si>
  <si>
    <t>新闻通讯</t>
  </si>
  <si>
    <t>出版发行</t>
  </si>
  <si>
    <t>版权管理</t>
  </si>
  <si>
    <t>其他新闻出版广播影视支出</t>
  </si>
  <si>
    <t xml:space="preserve">  其他文化体育与传媒支出</t>
  </si>
  <si>
    <t>宣传文化发展专项支出</t>
  </si>
  <si>
    <t>文化产业发展专项支出</t>
  </si>
  <si>
    <t>其他文化体育与传媒支出</t>
  </si>
  <si>
    <t>社会保障和就业支出</t>
  </si>
  <si>
    <t xml:space="preserve"> 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</si>
  <si>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</si>
  <si>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</si>
  <si>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</si>
  <si>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</si>
  <si>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</si>
  <si>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</si>
  <si>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</si>
  <si>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</si>
  <si>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</si>
  <si>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 民政管理事务</t>
  </si>
  <si>
    <t>拥军优属</t>
  </si>
  <si>
    <t>老龄事务</t>
  </si>
  <si>
    <t>民间组织管理</t>
  </si>
  <si>
    <t>行政区划和地名管理</t>
  </si>
  <si>
    <t>基层政权和社区建设</t>
  </si>
  <si>
    <t>部队供应</t>
  </si>
  <si>
    <t>其他民政管理事务支出</t>
  </si>
  <si>
    <r>
      <rPr>
        <b/>
        <sz val="11.5"/>
        <color indexed="8"/>
        <rFont val="宋体"/>
        <charset val="134"/>
      </rPr>
      <t xml:space="preserve">  行政事业单位离退休</t>
    </r>
  </si>
  <si>
    <t>归口管理的行政单位离退休</t>
  </si>
  <si>
    <t>事业单位离退休</t>
  </si>
  <si>
    <t xml:space="preserve">  教育事业单位离退休</t>
  </si>
  <si>
    <t xml:space="preserve">  其他事业单位离退休</t>
  </si>
  <si>
    <t>离退休人员管理机构</t>
  </si>
  <si>
    <t>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</si>
  <si>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</si>
  <si>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</si>
  <si>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</si>
  <si>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其他行政事业单位离退休支出</t>
  </si>
  <si>
    <t xml:space="preserve">  企业改革补助</t>
  </si>
  <si>
    <t>企业关闭破产补助</t>
  </si>
  <si>
    <t>厂办大集体改革补助</t>
  </si>
  <si>
    <t>其他企业改革发展补助</t>
  </si>
  <si>
    <t xml:space="preserve"> 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</si>
  <si>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</si>
  <si>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</si>
  <si>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</si>
  <si>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</si>
  <si>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</si>
  <si>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</si>
  <si>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</si>
  <si>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</si>
  <si>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</si>
  <si>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</si>
  <si>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</si>
  <si>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</si>
  <si>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</si>
  <si>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</si>
  <si>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</si>
  <si>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</si>
  <si>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</si>
  <si>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 退役安置</t>
  </si>
  <si>
    <t>退役士兵安置</t>
  </si>
  <si>
    <t>军队移交政府的离退休人员安置</t>
  </si>
  <si>
    <t>军队移交政府离退休干部管理机构</t>
  </si>
  <si>
    <t>退役士兵管理教育</t>
  </si>
  <si>
    <t>其他退役安置支出</t>
  </si>
  <si>
    <t xml:space="preserve">  社会福利</t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</si>
  <si>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</si>
  <si>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</si>
  <si>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</si>
  <si>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</si>
  <si>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</si>
  <si>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</si>
  <si>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</si>
  <si>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</si>
  <si>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</si>
  <si>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</si>
  <si>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</si>
  <si>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</si>
  <si>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 自然灾害生活救助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</si>
  <si>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</si>
  <si>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</si>
  <si>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</si>
  <si>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</si>
  <si>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 红十字事业</t>
  </si>
  <si>
    <t>其他红十字事业支出</t>
  </si>
  <si>
    <t xml:space="preserve">  最低生活保障</t>
  </si>
  <si>
    <t>城市最低生活保障金支出</t>
  </si>
  <si>
    <t>农村最低生活保障金支出</t>
  </si>
  <si>
    <t xml:space="preserve">  临时救助</t>
  </si>
  <si>
    <t>临时救助支出</t>
  </si>
  <si>
    <t>流浪乞讨人员救助支出</t>
  </si>
  <si>
    <t xml:space="preserve">  特困人员供养</t>
  </si>
  <si>
    <t>城市特困人员救助供养支出</t>
  </si>
  <si>
    <t>农村特困人员救助供养支出</t>
  </si>
  <si>
    <t xml:space="preserve">  其他生活救助</t>
  </si>
  <si>
    <t>其他城市生活救助</t>
  </si>
  <si>
    <t>其他农村生活救助</t>
  </si>
  <si>
    <t xml:space="preserve">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</si>
  <si>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</si>
  <si>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</si>
  <si>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</si>
  <si>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财政对其他社会保险基金的补助</t>
  </si>
  <si>
    <t>财政对失业保险基金的补助</t>
  </si>
  <si>
    <t>财政对工伤保险基金的补助</t>
  </si>
  <si>
    <t>财政对生育保险基金的补助</t>
  </si>
  <si>
    <t>财政对其他社会保险基金的补助</t>
  </si>
  <si>
    <t xml:space="preserve">  其他社会保障和就业支出</t>
  </si>
  <si>
    <t>其他社会保障和就业支出</t>
  </si>
  <si>
    <t>医疗卫生与计划生育支出</t>
  </si>
  <si>
    <t xml:space="preserve">  医疗卫生与计划生育管理事务</t>
  </si>
  <si>
    <t>其他医疗卫生与计划生育管理事务支出</t>
  </si>
  <si>
    <t xml:space="preserve">  公立医院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</si>
  <si>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</si>
  <si>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</si>
  <si>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</si>
  <si>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</si>
  <si>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</si>
  <si>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</si>
  <si>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</si>
  <si>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</si>
  <si>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</si>
  <si>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</si>
  <si>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</si>
  <si>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</si>
  <si>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 基层医疗卫生机构</t>
  </si>
  <si>
    <t>城市社区卫生机构</t>
  </si>
  <si>
    <t>乡镇卫生院</t>
  </si>
  <si>
    <t>其他基层医疗卫生机构支出</t>
  </si>
  <si>
    <t xml:space="preserve"> 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</si>
  <si>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</si>
  <si>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</si>
  <si>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</si>
  <si>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</si>
  <si>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</si>
  <si>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</si>
  <si>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</si>
  <si>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</si>
  <si>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</si>
  <si>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</si>
  <si>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其他公共卫生专项</t>
  </si>
  <si>
    <t>其他公共卫生支出</t>
  </si>
  <si>
    <t xml:space="preserve">  中医药</t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</si>
  <si>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</si>
  <si>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</si>
  <si>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</si>
  <si>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</si>
  <si>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</si>
  <si>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</si>
  <si>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 xml:space="preserve">  食品和药品监督管理事务</t>
  </si>
  <si>
    <t>药品事务</t>
  </si>
  <si>
    <t>化妆品事务</t>
  </si>
  <si>
    <t>医疗器械事务</t>
  </si>
  <si>
    <t>食品安全事务</t>
  </si>
  <si>
    <t>其他食品和药品监督管理事务支出</t>
  </si>
  <si>
    <t xml:space="preserve">  行政事业单位医疗</t>
  </si>
  <si>
    <t>行政单位医疗</t>
  </si>
  <si>
    <t>事业单位医疗</t>
  </si>
  <si>
    <t>公务员医疗补助</t>
  </si>
  <si>
    <t>其他行政事业单位医疗支出</t>
  </si>
  <si>
    <t xml:space="preserve">  财政对基本医疗保险基金的补助</t>
  </si>
  <si>
    <t>财政对职工基本医疗保险基金的补助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</si>
  <si>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</si>
  <si>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</si>
  <si>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</si>
  <si>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</si>
  <si>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医疗救助</t>
  </si>
  <si>
    <t>城乡医疗救助</t>
  </si>
  <si>
    <t>疾病应急救助</t>
  </si>
  <si>
    <t>其他医疗救助支出</t>
  </si>
  <si>
    <t xml:space="preserve">  优抚对象医疗</t>
  </si>
  <si>
    <t>优抚对象医疗补助</t>
  </si>
  <si>
    <t>其他优抚对象医疗支出</t>
  </si>
  <si>
    <t xml:space="preserve">  其他医疗卫生与计划生育支出</t>
  </si>
  <si>
    <t>其他医疗卫生与计划生育支出</t>
  </si>
  <si>
    <t>节能环保支出</t>
  </si>
  <si>
    <t xml:space="preserve">  环境保护管理事务</t>
  </si>
  <si>
    <t>环境保护宣传</t>
  </si>
  <si>
    <t>环境保护法规、规划及标准</t>
  </si>
  <si>
    <t>环境国际合作及履约</t>
  </si>
  <si>
    <t>环境保护行政许可</t>
  </si>
  <si>
    <t>其他环境保护管理事务支出</t>
  </si>
  <si>
    <t xml:space="preserve">  环境监测与监察</t>
  </si>
  <si>
    <t>建设项目环评审查与监督</t>
  </si>
  <si>
    <t>核与辐射安全监督</t>
  </si>
  <si>
    <t>其他环境监测与监察支出</t>
  </si>
  <si>
    <t xml:space="preserve"> 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</si>
  <si>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</si>
  <si>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</si>
  <si>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</si>
  <si>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</si>
  <si>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</si>
  <si>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</si>
  <si>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</si>
  <si>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 自然生态保护</t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</si>
  <si>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</si>
  <si>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</si>
  <si>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</si>
  <si>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</si>
  <si>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</si>
  <si>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 天然林保护</t>
  </si>
  <si>
    <t>森林管护</t>
  </si>
  <si>
    <t>社会保险补助</t>
  </si>
  <si>
    <t>政策性社会性支出补助</t>
  </si>
  <si>
    <t>天然林保护工程建设</t>
  </si>
  <si>
    <t>其他天然林保护支出</t>
  </si>
  <si>
    <t xml:space="preserve">  能源节约利用</t>
  </si>
  <si>
    <t>能源节约利用</t>
  </si>
  <si>
    <t xml:space="preserve">  污染减排</t>
  </si>
  <si>
    <t>环境监测与信息</t>
  </si>
  <si>
    <t>环境执法监察</t>
  </si>
  <si>
    <t>减排专项支出</t>
  </si>
  <si>
    <t>清洁生产专项支出</t>
  </si>
  <si>
    <t>其他污染减排支出</t>
  </si>
  <si>
    <t xml:space="preserve">  可再生能源</t>
  </si>
  <si>
    <t>可再生能源</t>
  </si>
  <si>
    <t xml:space="preserve">  循环经济</t>
  </si>
  <si>
    <t>循环经济</t>
  </si>
  <si>
    <t xml:space="preserve">  其他节能环保支出</t>
  </si>
  <si>
    <t>其他节能环保支出</t>
  </si>
  <si>
    <t>城乡社区支出</t>
  </si>
  <si>
    <t xml:space="preserve">  城乡社区管理事务</t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</si>
  <si>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</si>
  <si>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</si>
  <si>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</si>
  <si>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</si>
  <si>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</si>
  <si>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</si>
  <si>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</si>
  <si>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</si>
  <si>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 xml:space="preserve">  城乡社区规划与管理</t>
  </si>
  <si>
    <t>城乡社区规划与管理</t>
  </si>
  <si>
    <t xml:space="preserve">  城乡社区公共设施</t>
  </si>
  <si>
    <t>小城镇基础设施建设</t>
  </si>
  <si>
    <t>其他城乡社区公共设施支出</t>
  </si>
  <si>
    <t xml:space="preserve">  城乡社区环境卫生</t>
  </si>
  <si>
    <t>城乡社区环境卫生</t>
  </si>
  <si>
    <t xml:space="preserve">  建设市场管理与监督</t>
  </si>
  <si>
    <t>建设市场管理与监督</t>
  </si>
  <si>
    <t xml:space="preserve">  其他城乡社区支出</t>
  </si>
  <si>
    <t>其他城乡社区支出</t>
  </si>
  <si>
    <t>农林水支出</t>
  </si>
  <si>
    <t xml:space="preserve">  农业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</si>
  <si>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</si>
  <si>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</si>
  <si>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</si>
  <si>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</si>
  <si>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</si>
  <si>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</si>
  <si>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</si>
  <si>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</si>
  <si>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</si>
  <si>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</si>
  <si>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</si>
  <si>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</si>
  <si>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</si>
  <si>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</si>
  <si>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</si>
  <si>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</si>
  <si>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</si>
  <si>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</si>
  <si>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</si>
  <si>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</si>
  <si>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 林业</t>
  </si>
  <si>
    <t>林业事业机构</t>
  </si>
  <si>
    <t>森林培育</t>
  </si>
  <si>
    <t>林业技术推广</t>
  </si>
  <si>
    <t>森林资源管理</t>
  </si>
  <si>
    <t>森林资源监测</t>
  </si>
  <si>
    <t>森林生态效益补偿</t>
  </si>
  <si>
    <t>林业自然保护区</t>
  </si>
  <si>
    <t>动植物保护</t>
  </si>
  <si>
    <t>湿地保护</t>
  </si>
  <si>
    <t>林业执法与监督</t>
  </si>
  <si>
    <t>林业检疫检测</t>
  </si>
  <si>
    <t>防沙治沙</t>
  </si>
  <si>
    <t>林业质量安全</t>
  </si>
  <si>
    <t>林业工程与项目管理</t>
  </si>
  <si>
    <t>林业对外合作与交流</t>
  </si>
  <si>
    <t>林业产业化</t>
  </si>
  <si>
    <t>信息管理</t>
  </si>
  <si>
    <t>林业政策制定与宣传</t>
  </si>
  <si>
    <t>林业资金审计稽查</t>
  </si>
  <si>
    <t>林区公共支出</t>
  </si>
  <si>
    <t>林业贷款贴息</t>
  </si>
  <si>
    <t>成品油价格改革对林业的补贴</t>
  </si>
  <si>
    <t>林业防灾减灾</t>
  </si>
  <si>
    <t>其他林业支出</t>
  </si>
  <si>
    <t xml:space="preserve"> 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</si>
  <si>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</si>
  <si>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</si>
  <si>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</si>
  <si>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</si>
  <si>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</si>
  <si>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</si>
  <si>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</si>
  <si>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</si>
  <si>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</si>
  <si>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</si>
  <si>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</si>
  <si>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</si>
  <si>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</si>
  <si>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</si>
  <si>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</si>
  <si>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</si>
  <si>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</si>
  <si>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</si>
  <si>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水资源费安排的支出</t>
  </si>
  <si>
    <t>砂石资源费支出</t>
  </si>
  <si>
    <t>水利建设移民支出</t>
  </si>
  <si>
    <t>农村人蓄饮水</t>
  </si>
  <si>
    <t>其他水利支出</t>
  </si>
  <si>
    <t xml:space="preserve"> 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</si>
  <si>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</si>
  <si>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</si>
  <si>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</si>
  <si>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</si>
  <si>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</si>
  <si>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</si>
  <si>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</si>
  <si>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 农业综合开发</t>
  </si>
  <si>
    <t>土地治理</t>
  </si>
  <si>
    <t>产业化发展</t>
  </si>
  <si>
    <t>创新示范</t>
  </si>
  <si>
    <t>其他农业综合开发支出</t>
  </si>
  <si>
    <t xml:space="preserve">  农村综合改革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</si>
  <si>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</si>
  <si>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</si>
  <si>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</si>
  <si>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</si>
  <si>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</si>
  <si>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</si>
  <si>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 普惠金融发展支出</t>
  </si>
  <si>
    <t>支持农村金融机构</t>
  </si>
  <si>
    <t>涉农贷款增量奖励</t>
  </si>
  <si>
    <t>农业保险保费补贴</t>
  </si>
  <si>
    <t>创业担保贷款贴息</t>
  </si>
  <si>
    <t>补充小额担保贷款基金</t>
  </si>
  <si>
    <t>其他普惠金融发展支出</t>
  </si>
  <si>
    <t xml:space="preserve">  其他农林水支出</t>
  </si>
  <si>
    <t>化解其他公益性乡村债务支出</t>
  </si>
  <si>
    <t>其他农林水支出</t>
  </si>
  <si>
    <t>交通运输支出</t>
  </si>
  <si>
    <t xml:space="preserve"> 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</si>
  <si>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</si>
  <si>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</si>
  <si>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</si>
  <si>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</si>
  <si>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</si>
  <si>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</si>
  <si>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</si>
  <si>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</si>
  <si>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</si>
  <si>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</si>
  <si>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</si>
  <si>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</si>
  <si>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</si>
  <si>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</si>
  <si>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</si>
  <si>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</si>
  <si>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</si>
  <si>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</si>
  <si>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</si>
  <si>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</si>
  <si>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</si>
  <si>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</si>
  <si>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</si>
  <si>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</si>
  <si>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</si>
  <si>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</si>
  <si>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</si>
  <si>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</si>
  <si>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</si>
  <si>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</si>
  <si>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</si>
  <si>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</si>
  <si>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</si>
  <si>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</si>
  <si>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</si>
  <si>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</si>
  <si>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 其他交通运输支出</t>
  </si>
  <si>
    <t>公共交通运营补助</t>
  </si>
  <si>
    <t>其他交通运输支出</t>
  </si>
  <si>
    <t>资源勘探信息等支出</t>
  </si>
  <si>
    <t xml:space="preserve">  制造业</t>
  </si>
  <si>
    <t>其他制造业支出</t>
  </si>
  <si>
    <t xml:space="preserve">  工业和信息产业监管</t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</si>
  <si>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</si>
  <si>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</si>
  <si>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</si>
  <si>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</si>
  <si>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</si>
  <si>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</si>
  <si>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</si>
  <si>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</si>
  <si>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</si>
  <si>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 安全生产监管</t>
  </si>
  <si>
    <t>国务院安委会专项</t>
  </si>
  <si>
    <t>安全监管监察专项</t>
  </si>
  <si>
    <t>应急救援支出</t>
  </si>
  <si>
    <t>煤炭安全</t>
  </si>
  <si>
    <t>其他安全生产监管支出</t>
  </si>
  <si>
    <t xml:space="preserve">  国有资产监管</t>
  </si>
  <si>
    <t>国有企业监事会专项</t>
  </si>
  <si>
    <t>中央企业专项管理</t>
  </si>
  <si>
    <t>其他国有资产监管支出</t>
  </si>
  <si>
    <t xml:space="preserve">  支持中小企业发展和管理支出</t>
  </si>
  <si>
    <t>科技型中小企业技术创新基金</t>
  </si>
  <si>
    <t>中小企业发展专项</t>
  </si>
  <si>
    <t>其他支持中小企业发展和管理支出</t>
  </si>
  <si>
    <t xml:space="preserve">  其他资源勘探信息等支出</t>
  </si>
  <si>
    <t>建设项目贷款贴息</t>
  </si>
  <si>
    <t>技术改造支出</t>
  </si>
  <si>
    <t>中药材扶持资金支出</t>
  </si>
  <si>
    <t>重点产业振兴和技术改造项目贷款贴息</t>
  </si>
  <si>
    <t>其他资源勘探信息等支出</t>
  </si>
  <si>
    <t>商业服务业等支出</t>
  </si>
  <si>
    <t xml:space="preserve"> 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</si>
  <si>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</si>
  <si>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</si>
  <si>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</si>
  <si>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</si>
  <si>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</si>
  <si>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 旅游业管理与服务支出</t>
  </si>
  <si>
    <t>旅游宣传</t>
  </si>
  <si>
    <t>旅游行业业务管理</t>
  </si>
  <si>
    <t>其他旅游业管理与服务支出</t>
  </si>
  <si>
    <t xml:space="preserve">  涉外发展服务支出</t>
  </si>
  <si>
    <t>外商投资环境建设补助资金</t>
  </si>
  <si>
    <t>其他涉外发展服务支出</t>
  </si>
  <si>
    <t xml:space="preserve">  其他商业服务业等支出</t>
  </si>
  <si>
    <t>服务业基础设施建设</t>
  </si>
  <si>
    <t>其他商业服务业等支出</t>
  </si>
  <si>
    <t>金融支出</t>
  </si>
  <si>
    <t xml:space="preserve">  其他金融支出</t>
  </si>
  <si>
    <t>其他金融支出</t>
  </si>
  <si>
    <t>国土海洋气象等支出</t>
  </si>
  <si>
    <t xml:space="preserve">  国土资源事务</t>
  </si>
  <si>
    <t>国土资源规划及管理</t>
  </si>
  <si>
    <t>土地资源调查</t>
  </si>
  <si>
    <t>土地资源利用与保护</t>
  </si>
  <si>
    <t>国土资源社会公益服务</t>
  </si>
  <si>
    <t>国土资源行业业务管理</t>
  </si>
  <si>
    <t>国土资源调查</t>
  </si>
  <si>
    <t>国土整治</t>
  </si>
  <si>
    <t>地质灾害防治</t>
  </si>
  <si>
    <t>土地资源储备支出</t>
  </si>
  <si>
    <t>地质矿产资源与环境调查</t>
  </si>
  <si>
    <t>地质矿产资源利用与保护</t>
  </si>
  <si>
    <t>地质转产项目财政贴息</t>
  </si>
  <si>
    <t>国外风险勘查</t>
  </si>
  <si>
    <t>地质勘查基金（周转金）支出</t>
  </si>
  <si>
    <t>其他国土资源事务支出</t>
  </si>
  <si>
    <t xml:space="preserve"> 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</si>
  <si>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</si>
  <si>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</si>
  <si>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</si>
  <si>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</si>
  <si>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</si>
  <si>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</si>
  <si>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</si>
  <si>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</si>
  <si>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</si>
  <si>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</si>
  <si>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</si>
  <si>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 其他国土海洋气象等支出</t>
  </si>
  <si>
    <t>其他国土海洋气象等支出</t>
  </si>
  <si>
    <t>住房保障支出</t>
  </si>
  <si>
    <t xml:space="preserve"> 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</si>
  <si>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</si>
  <si>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</si>
  <si>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</si>
  <si>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</si>
  <si>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</si>
  <si>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</si>
  <si>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</si>
  <si>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</si>
  <si>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 住房改革支出</t>
  </si>
  <si>
    <t>住房公积金</t>
  </si>
  <si>
    <t>提租补贴</t>
  </si>
  <si>
    <t>购房补贴</t>
  </si>
  <si>
    <t xml:space="preserve"> 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</si>
  <si>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</si>
  <si>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</si>
  <si>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</si>
  <si>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</si>
  <si>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 粮油事务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</si>
  <si>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</si>
  <si>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</si>
  <si>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</si>
  <si>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</si>
  <si>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</si>
  <si>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</si>
  <si>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</si>
  <si>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</si>
  <si>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</si>
  <si>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</si>
  <si>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 物资事务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</si>
  <si>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</si>
  <si>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</si>
  <si>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</si>
  <si>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</si>
  <si>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</si>
  <si>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</si>
  <si>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</si>
  <si>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</si>
  <si>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</si>
  <si>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</si>
  <si>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</si>
  <si>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</si>
  <si>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</si>
  <si>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</si>
  <si>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</si>
  <si>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 重要商品储备</t>
  </si>
  <si>
    <t>食盐储备</t>
  </si>
  <si>
    <t>预备费</t>
  </si>
  <si>
    <t>其他支出</t>
  </si>
  <si>
    <t xml:space="preserve">  年初预留</t>
  </si>
  <si>
    <t xml:space="preserve">  其他支出</t>
  </si>
  <si>
    <t>债务付息支出</t>
  </si>
  <si>
    <t xml:space="preserve">  地方政府一般债务付息支出</t>
  </si>
  <si>
    <t>地方政府一般债券付息支出</t>
  </si>
  <si>
    <t>地方政府其他一般债务付息支出</t>
  </si>
  <si>
    <t>债务发行费用支出</t>
  </si>
  <si>
    <t xml:space="preserve"> 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</si>
  <si>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</si>
  <si>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</si>
  <si>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</si>
  <si>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</si>
  <si>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</si>
  <si>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</si>
  <si>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</si>
  <si>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</si>
  <si>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r>
      <rPr>
        <sz val="11"/>
        <rFont val="宋体"/>
        <charset val="134"/>
        <scheme val="minor"/>
      </rPr>
      <t>附件1-</t>
    </r>
    <r>
      <rPr>
        <sz val="11"/>
        <rFont val="宋体"/>
        <charset val="134"/>
      </rPr>
      <t>4</t>
    </r>
    <r>
      <rPr>
        <sz val="11"/>
        <rFont val="宋体"/>
        <charset val="134"/>
      </rPr>
      <t>：</t>
    </r>
  </si>
  <si>
    <r>
      <rPr>
        <b/>
        <sz val="18"/>
        <rFont val="黑体"/>
        <charset val="134"/>
      </rPr>
      <t>龙口镇201</t>
    </r>
    <r>
      <rPr>
        <b/>
        <sz val="18"/>
        <rFont val="黑体"/>
        <charset val="134"/>
      </rPr>
      <t>8</t>
    </r>
    <r>
      <rPr>
        <b/>
        <sz val="18"/>
        <rFont val="黑体"/>
        <charset val="134"/>
      </rPr>
      <t>年上半年一般公共预算支出执行情况表</t>
    </r>
  </si>
  <si>
    <t>（经济分类支出）</t>
  </si>
  <si>
    <t>比去年同期实绩增(减)额</t>
  </si>
  <si>
    <t>比去年同期实绩增(减)%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</si>
  <si>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</si>
  <si>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</si>
  <si>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</si>
  <si>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</si>
  <si>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</si>
  <si>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</si>
  <si>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</si>
  <si>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</si>
  <si>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</si>
  <si>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</si>
  <si>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</si>
  <si>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</si>
  <si>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</si>
  <si>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</si>
  <si>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</si>
  <si>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</si>
  <si>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</si>
  <si>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</si>
  <si>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</si>
  <si>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</si>
  <si>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</si>
  <si>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</si>
  <si>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</si>
  <si>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</si>
  <si>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</si>
  <si>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</si>
  <si>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</si>
  <si>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</si>
  <si>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</si>
  <si>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</si>
  <si>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</si>
  <si>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</si>
  <si>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</si>
  <si>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</si>
  <si>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</si>
  <si>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</si>
  <si>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</si>
  <si>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</si>
  <si>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</si>
  <si>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</si>
  <si>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</si>
  <si>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</si>
  <si>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</si>
  <si>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</si>
  <si>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</si>
  <si>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</si>
  <si>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</si>
  <si>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</si>
  <si>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</si>
  <si>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</si>
  <si>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</si>
  <si>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</si>
  <si>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</si>
  <si>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</si>
  <si>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</si>
  <si>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</si>
  <si>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</si>
  <si>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</si>
  <si>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</si>
  <si>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</si>
  <si>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</si>
  <si>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预留</t>
  </si>
  <si>
    <t>赠与</t>
  </si>
  <si>
    <t>对民间非营利组织和群众性自治组织补贴</t>
  </si>
  <si>
    <t>四、债务还本支出</t>
  </si>
  <si>
    <t>五、年终结转</t>
  </si>
  <si>
    <t>六、安排预算稳定调节基金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</si>
</sst>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_ "/>
    <numFmt numFmtId="180" formatCode="0;[Red]0"/>
    <numFmt numFmtId="181" formatCode="0.00_ "/>
    <numFmt numFmtId="182" formatCode="#,##0_);[Red]\(#,##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1.5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.5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2"/>
      <name val="仿宋_GB2312"/>
      <charset val="134"/>
    </font>
    <font>
      <sz val="12"/>
      <name val="Times New Roman"/>
      <family val="1"/>
    </font>
    <font>
      <b/>
      <sz val="26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1.5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1" fontId="6" fillId="0" borderId="2" xfId="2" applyNumberFormat="1" applyFont="1" applyFill="1" applyBorder="1" applyAlignment="1">
      <alignment vertical="center" wrapText="1"/>
    </xf>
    <xf numFmtId="177" fontId="6" fillId="0" borderId="2" xfId="2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1" fontId="6" fillId="0" borderId="2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41" fontId="9" fillId="0" borderId="2" xfId="6" applyNumberFormat="1" applyFont="1" applyFill="1" applyBorder="1" applyAlignment="1">
      <alignment vertical="center"/>
    </xf>
    <xf numFmtId="41" fontId="9" fillId="0" borderId="2" xfId="2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41" fontId="9" fillId="0" borderId="2" xfId="2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0" xfId="3" applyFont="1" applyFill="1">
      <alignment vertical="center"/>
    </xf>
    <xf numFmtId="0" fontId="12" fillId="0" borderId="0" xfId="0" applyFont="1" applyFill="1" applyAlignment="1">
      <alignment vertical="center"/>
    </xf>
    <xf numFmtId="0" fontId="4" fillId="0" borderId="0" xfId="3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8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180" fontId="6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81" fontId="6" fillId="0" borderId="2" xfId="1" applyNumberFormat="1" applyFont="1" applyFill="1" applyBorder="1" applyAlignment="1">
      <alignment horizontal="right" vertical="center" wrapText="1"/>
    </xf>
    <xf numFmtId="41" fontId="6" fillId="0" borderId="2" xfId="1" applyNumberFormat="1" applyFont="1" applyFill="1" applyBorder="1" applyAlignment="1" applyProtection="1">
      <alignment horizontal="center" vertical="center"/>
    </xf>
    <xf numFmtId="181" fontId="6" fillId="0" borderId="2" xfId="1" applyNumberFormat="1" applyFont="1" applyFill="1" applyBorder="1" applyAlignment="1" applyProtection="1">
      <alignment horizontal="right" vertical="center"/>
    </xf>
    <xf numFmtId="0" fontId="10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 indent="1"/>
    </xf>
    <xf numFmtId="41" fontId="9" fillId="0" borderId="2" xfId="1" applyNumberFormat="1" applyFont="1" applyFill="1" applyBorder="1" applyAlignment="1" applyProtection="1">
      <alignment horizontal="center" vertical="center"/>
    </xf>
    <xf numFmtId="178" fontId="12" fillId="0" borderId="2" xfId="6" applyNumberFormat="1" applyFont="1" applyFill="1" applyBorder="1" applyAlignment="1">
      <alignment vertical="center"/>
    </xf>
    <xf numFmtId="41" fontId="9" fillId="0" borderId="2" xfId="1" applyNumberFormat="1" applyFont="1" applyFill="1" applyBorder="1" applyAlignment="1">
      <alignment vertical="center"/>
    </xf>
    <xf numFmtId="0" fontId="12" fillId="2" borderId="0" xfId="3" applyFont="1" applyFill="1">
      <alignment vertical="center"/>
    </xf>
    <xf numFmtId="182" fontId="6" fillId="0" borderId="2" xfId="1" applyNumberFormat="1" applyFont="1" applyFill="1" applyBorder="1" applyAlignment="1">
      <alignment vertical="center"/>
    </xf>
    <xf numFmtId="41" fontId="9" fillId="0" borderId="2" xfId="1" applyNumberFormat="1" applyFont="1" applyFill="1" applyBorder="1" applyAlignment="1" applyProtection="1">
      <alignment vertical="center"/>
    </xf>
    <xf numFmtId="41" fontId="6" fillId="0" borderId="2" xfId="1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4" applyFont="1" applyFill="1" applyBorder="1" applyAlignment="1">
      <alignment vertical="center"/>
    </xf>
    <xf numFmtId="182" fontId="14" fillId="0" borderId="2" xfId="0" applyNumberFormat="1" applyFont="1" applyFill="1" applyBorder="1">
      <alignment vertical="center"/>
    </xf>
    <xf numFmtId="181" fontId="14" fillId="0" borderId="2" xfId="0" applyNumberFormat="1" applyFont="1" applyFill="1" applyBorder="1">
      <alignment vertical="center"/>
    </xf>
    <xf numFmtId="181" fontId="14" fillId="0" borderId="2" xfId="0" applyNumberFormat="1" applyFont="1" applyFill="1" applyBorder="1" applyAlignment="1">
      <alignment vertical="center"/>
    </xf>
    <xf numFmtId="178" fontId="14" fillId="0" borderId="2" xfId="0" applyNumberFormat="1" applyFont="1" applyFill="1" applyBorder="1">
      <alignment vertical="center"/>
    </xf>
    <xf numFmtId="0" fontId="14" fillId="0" borderId="0" xfId="0" applyFont="1" applyFill="1">
      <alignment vertical="center"/>
    </xf>
    <xf numFmtId="0" fontId="12" fillId="0" borderId="2" xfId="4" applyFont="1" applyFill="1" applyBorder="1" applyAlignment="1">
      <alignment vertical="center"/>
    </xf>
    <xf numFmtId="178" fontId="12" fillId="0" borderId="2" xfId="5" applyNumberFormat="1" applyFont="1" applyFill="1" applyBorder="1" applyAlignment="1">
      <alignment horizontal="right" vertical="center"/>
    </xf>
    <xf numFmtId="41" fontId="9" fillId="0" borderId="2" xfId="6" applyNumberFormat="1" applyFont="1" applyFill="1" applyBorder="1" applyAlignment="1">
      <alignment horizontal="right" vertical="center"/>
    </xf>
    <xf numFmtId="181" fontId="0" fillId="0" borderId="2" xfId="0" applyNumberFormat="1" applyFont="1" applyFill="1" applyBorder="1">
      <alignment vertical="center"/>
    </xf>
    <xf numFmtId="181" fontId="0" fillId="0" borderId="2" xfId="0" applyNumberFormat="1" applyFont="1" applyFill="1" applyBorder="1" applyAlignment="1">
      <alignment vertical="center"/>
    </xf>
    <xf numFmtId="178" fontId="0" fillId="0" borderId="2" xfId="0" applyNumberFormat="1" applyFill="1" applyBorder="1">
      <alignment vertical="center"/>
    </xf>
    <xf numFmtId="182" fontId="0" fillId="0" borderId="2" xfId="0" applyNumberFormat="1" applyFill="1" applyBorder="1">
      <alignment vertical="center"/>
    </xf>
    <xf numFmtId="182" fontId="12" fillId="0" borderId="2" xfId="6" applyNumberFormat="1" applyFont="1" applyFill="1" applyBorder="1" applyAlignment="1">
      <alignment horizontal="right" vertical="center"/>
    </xf>
    <xf numFmtId="41" fontId="9" fillId="0" borderId="2" xfId="1" applyNumberFormat="1" applyFont="1" applyFill="1" applyBorder="1" applyAlignment="1">
      <alignment horizontal="right" vertical="center"/>
    </xf>
    <xf numFmtId="1" fontId="12" fillId="0" borderId="2" xfId="4" applyNumberFormat="1" applyFont="1" applyFill="1" applyBorder="1" applyAlignment="1" applyProtection="1">
      <alignment horizontal="left" vertical="center"/>
      <protection locked="0"/>
    </xf>
    <xf numFmtId="182" fontId="12" fillId="0" borderId="2" xfId="6" applyNumberFormat="1" applyFont="1" applyFill="1" applyBorder="1" applyAlignment="1" applyProtection="1">
      <alignment horizontal="right" vertical="center"/>
      <protection locked="0"/>
    </xf>
    <xf numFmtId="1" fontId="4" fillId="0" borderId="2" xfId="4" applyNumberFormat="1" applyFont="1" applyFill="1" applyBorder="1" applyAlignment="1" applyProtection="1">
      <alignment horizontal="left" vertical="center"/>
      <protection locked="0"/>
    </xf>
    <xf numFmtId="0" fontId="12" fillId="0" borderId="2" xfId="4" applyNumberFormat="1" applyFont="1" applyFill="1" applyBorder="1" applyAlignment="1" applyProtection="1">
      <alignment horizontal="left" vertical="center"/>
      <protection locked="0"/>
    </xf>
    <xf numFmtId="0" fontId="12" fillId="0" borderId="2" xfId="4" applyNumberFormat="1" applyFont="1" applyFill="1" applyBorder="1" applyAlignment="1" applyProtection="1">
      <alignment vertical="center"/>
      <protection locked="0"/>
    </xf>
    <xf numFmtId="182" fontId="4" fillId="0" borderId="2" xfId="6" applyNumberFormat="1" applyFont="1" applyFill="1" applyBorder="1" applyAlignment="1" applyProtection="1">
      <alignment horizontal="right" vertical="center"/>
      <protection locked="0"/>
    </xf>
    <xf numFmtId="41" fontId="6" fillId="0" borderId="2" xfId="1" applyNumberFormat="1" applyFont="1" applyFill="1" applyBorder="1" applyAlignment="1">
      <alignment horizontal="right" vertical="center"/>
    </xf>
    <xf numFmtId="0" fontId="4" fillId="0" borderId="2" xfId="4" applyFont="1" applyFill="1" applyBorder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horizontal="right" vertical="center"/>
    </xf>
    <xf numFmtId="4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41" fontId="17" fillId="0" borderId="2" xfId="0" applyNumberFormat="1" applyFont="1" applyBorder="1" applyAlignment="1">
      <alignment vertical="center"/>
    </xf>
    <xf numFmtId="177" fontId="17" fillId="0" borderId="2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82" fontId="9" fillId="0" borderId="2" xfId="1" applyNumberFormat="1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41" fontId="18" fillId="0" borderId="2" xfId="0" applyNumberFormat="1" applyFont="1" applyBorder="1" applyAlignment="1">
      <alignment vertical="center"/>
    </xf>
    <xf numFmtId="177" fontId="18" fillId="0" borderId="2" xfId="0" applyNumberFormat="1" applyFont="1" applyBorder="1" applyAlignment="1">
      <alignment vertical="center"/>
    </xf>
    <xf numFmtId="0" fontId="9" fillId="0" borderId="2" xfId="4" applyFont="1" applyFill="1" applyBorder="1" applyAlignment="1">
      <alignment vertical="center"/>
    </xf>
    <xf numFmtId="181" fontId="18" fillId="0" borderId="2" xfId="0" applyNumberFormat="1" applyFont="1" applyBorder="1" applyAlignment="1">
      <alignment vertical="center"/>
    </xf>
    <xf numFmtId="0" fontId="6" fillId="0" borderId="2" xfId="4" applyFont="1" applyFill="1" applyBorder="1" applyAlignment="1">
      <alignment vertical="center"/>
    </xf>
    <xf numFmtId="182" fontId="17" fillId="0" borderId="2" xfId="0" applyNumberFormat="1" applyFont="1" applyBorder="1" applyAlignment="1">
      <alignment vertical="center"/>
    </xf>
    <xf numFmtId="182" fontId="18" fillId="0" borderId="2" xfId="0" applyNumberFormat="1" applyFont="1" applyBorder="1" applyAlignment="1">
      <alignment vertical="center"/>
    </xf>
    <xf numFmtId="1" fontId="9" fillId="0" borderId="2" xfId="0" applyNumberFormat="1" applyFont="1" applyFill="1" applyBorder="1" applyAlignment="1" applyProtection="1">
      <alignment horizontal="left" vertical="center"/>
      <protection locked="0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178" fontId="17" fillId="0" borderId="2" xfId="0" applyNumberFormat="1" applyFont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19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178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</cellXfs>
  <cellStyles count="7">
    <cellStyle name="常规" xfId="0" builtinId="0"/>
    <cellStyle name="常规 2" xfId="4"/>
    <cellStyle name="常规 3" xfId="5"/>
    <cellStyle name="常规_Book2" xfId="3"/>
    <cellStyle name="千位分隔" xfId="1" builtinId="3"/>
    <cellStyle name="千位分隔 10" xfId="2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A13" sqref="A13:N13"/>
    </sheetView>
  </sheetViews>
  <sheetFormatPr defaultColWidth="9" defaultRowHeight="13.5"/>
  <cols>
    <col min="1" max="1" width="9" style="103"/>
    <col min="2" max="2" width="10.375" style="103" customWidth="1"/>
    <col min="3" max="3" width="9.625" style="103" customWidth="1"/>
    <col min="4" max="11" width="9" style="103"/>
    <col min="12" max="12" width="10" style="103" customWidth="1"/>
    <col min="13" max="16384" width="9" style="103"/>
  </cols>
  <sheetData>
    <row r="1" spans="1:14">
      <c r="A1" s="103" t="s">
        <v>0</v>
      </c>
    </row>
    <row r="8" spans="1:14" ht="14.25">
      <c r="A8" s="104"/>
      <c r="B8" s="104"/>
      <c r="C8" s="104"/>
      <c r="D8" s="105"/>
      <c r="E8" s="106"/>
      <c r="F8" s="106"/>
    </row>
    <row r="9" spans="1:14" ht="14.25">
      <c r="A9" s="104"/>
      <c r="B9" s="104"/>
      <c r="C9" s="104"/>
      <c r="D9" s="105"/>
    </row>
    <row r="10" spans="1:14" ht="15.75">
      <c r="A10" s="107"/>
      <c r="B10" s="107"/>
      <c r="C10" s="107"/>
    </row>
    <row r="11" spans="1:14" ht="15.75">
      <c r="A11" s="107"/>
      <c r="B11" s="107"/>
      <c r="C11" s="107"/>
    </row>
    <row r="12" spans="1:14" ht="15.75">
      <c r="A12" s="107"/>
      <c r="B12" s="107"/>
      <c r="C12" s="107"/>
    </row>
    <row r="13" spans="1:14" ht="75" customHeight="1">
      <c r="A13" s="113" t="s">
        <v>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</row>
    <row r="18" spans="1:13" ht="25.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</row>
    <row r="19" spans="1:13" ht="18.7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ht="18.7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ht="18.7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ht="18.7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18.75">
      <c r="A23" s="109"/>
      <c r="B23" s="109"/>
      <c r="C23" s="109"/>
      <c r="D23" s="109"/>
      <c r="E23" s="110"/>
      <c r="F23" s="109"/>
      <c r="G23" s="111"/>
      <c r="H23" s="111"/>
      <c r="I23" s="111"/>
      <c r="J23" s="109"/>
      <c r="K23" s="109"/>
      <c r="L23" s="109"/>
      <c r="M23" s="109"/>
    </row>
    <row r="24" spans="1:13" ht="18.75">
      <c r="A24" s="110"/>
      <c r="B24" s="110"/>
      <c r="C24" s="109"/>
      <c r="D24" s="109"/>
      <c r="E24" s="110"/>
      <c r="F24" s="109"/>
      <c r="G24" s="111"/>
      <c r="H24" s="112"/>
      <c r="I24" s="112"/>
      <c r="J24" s="109"/>
      <c r="K24" s="109"/>
      <c r="L24" s="109"/>
      <c r="M24" s="112"/>
    </row>
    <row r="25" spans="1:13" ht="18.75">
      <c r="A25" s="109"/>
      <c r="B25" s="109"/>
      <c r="C25" s="109"/>
      <c r="D25" s="109"/>
      <c r="E25" s="110"/>
      <c r="F25" s="109"/>
      <c r="G25" s="111"/>
      <c r="H25" s="111"/>
      <c r="I25" s="111"/>
      <c r="J25" s="109"/>
      <c r="K25" s="109"/>
      <c r="L25" s="109"/>
      <c r="M25" s="109"/>
    </row>
    <row r="26" spans="1:13" ht="18.7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3" ht="18.7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ht="18.7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ht="18.7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 ht="18.75">
      <c r="A30" s="109"/>
      <c r="C30" s="109"/>
      <c r="E30" s="109"/>
      <c r="F30" s="109"/>
      <c r="G30" s="109"/>
      <c r="H30" s="109"/>
      <c r="I30" s="109"/>
      <c r="J30" s="109"/>
      <c r="K30" s="109"/>
      <c r="M30" s="109"/>
    </row>
  </sheetData>
  <mergeCells count="1">
    <mergeCell ref="A13:N13"/>
  </mergeCells>
  <phoneticPr fontId="27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topLeftCell="A13" workbookViewId="0">
      <selection activeCell="C34" sqref="C34"/>
    </sheetView>
  </sheetViews>
  <sheetFormatPr defaultColWidth="9" defaultRowHeight="13.5"/>
  <cols>
    <col min="1" max="1" width="36.125" style="2" customWidth="1"/>
    <col min="2" max="2" width="11.375" style="2" customWidth="1"/>
    <col min="3" max="3" width="12.25" style="2" customWidth="1"/>
    <col min="4" max="4" width="12" style="2" customWidth="1"/>
    <col min="5" max="5" width="30.125" style="2" customWidth="1"/>
    <col min="6" max="6" width="11.375" style="2" customWidth="1"/>
    <col min="7" max="7" width="13.25" style="2" customWidth="1"/>
    <col min="8" max="8" width="14.5" style="2" customWidth="1"/>
    <col min="9" max="9" width="12" style="2" customWidth="1"/>
    <col min="10" max="16384" width="9" style="2"/>
  </cols>
  <sheetData>
    <row r="1" spans="1:9">
      <c r="A1" s="1" t="s">
        <v>2</v>
      </c>
    </row>
    <row r="2" spans="1:9" ht="25.5">
      <c r="A2" s="114" t="s">
        <v>3</v>
      </c>
      <c r="B2" s="114"/>
      <c r="C2" s="114"/>
      <c r="D2" s="114"/>
      <c r="E2" s="114"/>
      <c r="F2" s="114"/>
      <c r="G2" s="114"/>
      <c r="H2" s="114"/>
      <c r="I2" s="102"/>
    </row>
    <row r="4" spans="1:9" ht="14.25">
      <c r="A4" s="80"/>
      <c r="B4" s="80"/>
      <c r="C4" s="80"/>
      <c r="D4" s="80"/>
      <c r="E4" s="80"/>
      <c r="F4" s="80"/>
      <c r="G4" s="81"/>
      <c r="H4" s="81" t="s">
        <v>4</v>
      </c>
      <c r="I4" s="81"/>
    </row>
    <row r="5" spans="1:9" ht="14.25">
      <c r="A5" s="115" t="s">
        <v>5</v>
      </c>
      <c r="B5" s="116"/>
      <c r="C5" s="116"/>
      <c r="D5" s="117"/>
      <c r="E5" s="115" t="s">
        <v>6</v>
      </c>
      <c r="F5" s="116"/>
      <c r="G5" s="116"/>
      <c r="H5" s="117"/>
    </row>
    <row r="6" spans="1:9" ht="27">
      <c r="A6" s="27" t="s">
        <v>7</v>
      </c>
      <c r="B6" s="27" t="s">
        <v>8</v>
      </c>
      <c r="C6" s="82" t="s">
        <v>9</v>
      </c>
      <c r="D6" s="82" t="s">
        <v>10</v>
      </c>
      <c r="E6" s="27" t="s">
        <v>7</v>
      </c>
      <c r="F6" s="27" t="s">
        <v>8</v>
      </c>
      <c r="G6" s="82" t="s">
        <v>9</v>
      </c>
      <c r="H6" s="82" t="s">
        <v>10</v>
      </c>
    </row>
    <row r="7" spans="1:9">
      <c r="A7" s="83" t="s">
        <v>11</v>
      </c>
      <c r="B7" s="48">
        <f>龙口镇一般公共预算收入!B6</f>
        <v>11540.5</v>
      </c>
      <c r="C7" s="48">
        <f>龙口镇一般公共预算收入!C6</f>
        <v>6291</v>
      </c>
      <c r="D7" s="84">
        <f>龙口镇一般公共预算收入!F6</f>
        <v>15.272560696289499</v>
      </c>
      <c r="E7" s="83" t="s">
        <v>12</v>
      </c>
      <c r="F7" s="85">
        <v>14240</v>
      </c>
      <c r="G7" s="85">
        <v>5360</v>
      </c>
      <c r="H7" s="86">
        <v>-24.729672798764199</v>
      </c>
    </row>
    <row r="8" spans="1:9">
      <c r="A8" s="87" t="s">
        <v>13</v>
      </c>
      <c r="B8" s="88">
        <f>龙口镇一般公共预算收入!B7</f>
        <v>8490.5</v>
      </c>
      <c r="C8" s="88">
        <f>龙口镇一般公共预算收入!C7</f>
        <v>4331</v>
      </c>
      <c r="D8" s="89">
        <f>龙口镇一般公共预算收入!F7</f>
        <v>1.3929532950954</v>
      </c>
      <c r="E8" s="90" t="s">
        <v>14</v>
      </c>
      <c r="F8" s="91">
        <v>4154</v>
      </c>
      <c r="G8" s="91">
        <v>1535</v>
      </c>
      <c r="H8" s="92">
        <v>-28.902269569245</v>
      </c>
    </row>
    <row r="9" spans="1:9">
      <c r="A9" s="93" t="s">
        <v>15</v>
      </c>
      <c r="B9" s="88">
        <f>龙口镇一般公共预算收入!B8</f>
        <v>3705</v>
      </c>
      <c r="C9" s="88">
        <f>龙口镇一般公共预算收入!C8</f>
        <v>2150</v>
      </c>
      <c r="D9" s="89">
        <f>龙口镇一般公共预算收入!F8</f>
        <v>24.673818498115399</v>
      </c>
      <c r="E9" s="90" t="s">
        <v>16</v>
      </c>
      <c r="F9" s="91"/>
      <c r="G9" s="91"/>
      <c r="H9" s="92"/>
    </row>
    <row r="10" spans="1:9">
      <c r="A10" s="93" t="s">
        <v>17</v>
      </c>
      <c r="B10" s="88">
        <f>龙口镇一般公共预算收入!B9</f>
        <v>0</v>
      </c>
      <c r="C10" s="88">
        <f>龙口镇一般公共预算收入!C9</f>
        <v>0</v>
      </c>
      <c r="D10" s="89" t="str">
        <f>龙口镇一般公共预算收入!F9</f>
        <v/>
      </c>
      <c r="E10" s="90" t="s">
        <v>18</v>
      </c>
      <c r="F10" s="91">
        <v>319</v>
      </c>
      <c r="G10" s="91">
        <v>72</v>
      </c>
      <c r="H10" s="92">
        <v>-17.241379310344801</v>
      </c>
    </row>
    <row r="11" spans="1:9">
      <c r="A11" s="93" t="s">
        <v>19</v>
      </c>
      <c r="B11" s="88">
        <f>龙口镇一般公共预算收入!B10</f>
        <v>692.5</v>
      </c>
      <c r="C11" s="88">
        <f>龙口镇一般公共预算收入!C10</f>
        <v>326</v>
      </c>
      <c r="D11" s="89">
        <f>龙口镇一般公共预算收入!F10</f>
        <v>-21.8225419664269</v>
      </c>
      <c r="E11" s="90" t="s">
        <v>20</v>
      </c>
      <c r="F11" s="91">
        <v>3722</v>
      </c>
      <c r="G11" s="91">
        <v>1786</v>
      </c>
      <c r="H11" s="92">
        <v>-16.031969910672299</v>
      </c>
    </row>
    <row r="12" spans="1:9">
      <c r="A12" s="93" t="s">
        <v>21</v>
      </c>
      <c r="B12" s="88">
        <f>龙口镇一般公共预算收入!B11</f>
        <v>163</v>
      </c>
      <c r="C12" s="88">
        <f>龙口镇一般公共预算收入!C11</f>
        <v>125</v>
      </c>
      <c r="D12" s="89">
        <f>龙口镇一般公共预算收入!F11</f>
        <v>30.2083333333333</v>
      </c>
      <c r="E12" s="90" t="s">
        <v>22</v>
      </c>
      <c r="F12" s="91"/>
      <c r="G12" s="91"/>
      <c r="H12" s="92"/>
    </row>
    <row r="13" spans="1:9">
      <c r="A13" s="93" t="s">
        <v>23</v>
      </c>
      <c r="B13" s="88">
        <f>龙口镇一般公共预算收入!B12</f>
        <v>48</v>
      </c>
      <c r="C13" s="88">
        <f>龙口镇一般公共预算收入!C12</f>
        <v>33</v>
      </c>
      <c r="D13" s="89">
        <f>龙口镇一般公共预算收入!F12</f>
        <v>50</v>
      </c>
      <c r="E13" s="90" t="s">
        <v>24</v>
      </c>
      <c r="F13" s="91">
        <v>27</v>
      </c>
      <c r="G13" s="91">
        <v>11</v>
      </c>
      <c r="H13" s="92">
        <v>-26.6666666666667</v>
      </c>
    </row>
    <row r="14" spans="1:9">
      <c r="A14" s="93" t="s">
        <v>25</v>
      </c>
      <c r="B14" s="88">
        <f>龙口镇一般公共预算收入!B13</f>
        <v>1783</v>
      </c>
      <c r="C14" s="88">
        <f>龙口镇一般公共预算收入!C13</f>
        <v>885</v>
      </c>
      <c r="D14" s="89">
        <f>龙口镇一般公共预算收入!F13</f>
        <v>38.28125</v>
      </c>
      <c r="E14" s="90" t="s">
        <v>26</v>
      </c>
      <c r="F14" s="91">
        <v>3177</v>
      </c>
      <c r="G14" s="91">
        <v>1059</v>
      </c>
      <c r="H14" s="92">
        <v>-0.56338028169014098</v>
      </c>
    </row>
    <row r="15" spans="1:9">
      <c r="A15" s="93" t="s">
        <v>27</v>
      </c>
      <c r="B15" s="88">
        <f>龙口镇一般公共预算收入!B14</f>
        <v>354</v>
      </c>
      <c r="C15" s="88">
        <f>龙口镇一般公共预算收入!C14</f>
        <v>290</v>
      </c>
      <c r="D15" s="89">
        <f>龙口镇一般公共预算收入!F14</f>
        <v>13.7254901960784</v>
      </c>
      <c r="E15" s="90" t="s">
        <v>28</v>
      </c>
      <c r="F15" s="91">
        <v>2298</v>
      </c>
      <c r="G15" s="91">
        <v>605</v>
      </c>
      <c r="H15" s="92">
        <v>-48.858833474218102</v>
      </c>
    </row>
    <row r="16" spans="1:9">
      <c r="A16" s="93" t="s">
        <v>29</v>
      </c>
      <c r="B16" s="88">
        <f>龙口镇一般公共预算收入!B15</f>
        <v>154</v>
      </c>
      <c r="C16" s="88">
        <f>龙口镇一般公共预算收入!C15</f>
        <v>130</v>
      </c>
      <c r="D16" s="89">
        <f>龙口镇一般公共预算收入!F15</f>
        <v>78.082191780821901</v>
      </c>
      <c r="E16" s="90" t="s">
        <v>30</v>
      </c>
      <c r="F16" s="91"/>
      <c r="G16" s="91">
        <v>18</v>
      </c>
      <c r="H16" s="92">
        <v>350</v>
      </c>
    </row>
    <row r="17" spans="1:8">
      <c r="A17" s="93" t="s">
        <v>31</v>
      </c>
      <c r="B17" s="88">
        <f>龙口镇一般公共预算收入!B16</f>
        <v>1168</v>
      </c>
      <c r="C17" s="88">
        <f>龙口镇一般公共预算收入!C16</f>
        <v>353</v>
      </c>
      <c r="D17" s="89">
        <f>龙口镇一般公共预算收入!F16</f>
        <v>-61.713665943600901</v>
      </c>
      <c r="E17" s="90" t="s">
        <v>32</v>
      </c>
      <c r="F17" s="91">
        <v>181</v>
      </c>
      <c r="G17" s="91">
        <v>4</v>
      </c>
      <c r="H17" s="92">
        <v>-98.156682027649794</v>
      </c>
    </row>
    <row r="18" spans="1:8">
      <c r="A18" s="93" t="s">
        <v>33</v>
      </c>
      <c r="B18" s="88">
        <f>龙口镇一般公共预算收入!B17</f>
        <v>36</v>
      </c>
      <c r="C18" s="88">
        <f>龙口镇一般公共预算收入!C17</f>
        <v>38</v>
      </c>
      <c r="D18" s="89">
        <f>龙口镇一般公共预算收入!F17</f>
        <v>26.6666666666667</v>
      </c>
      <c r="E18" s="90" t="s">
        <v>34</v>
      </c>
      <c r="F18" s="91">
        <v>183</v>
      </c>
      <c r="G18" s="91">
        <v>144</v>
      </c>
      <c r="H18" s="92">
        <v>-20.441988950276201</v>
      </c>
    </row>
    <row r="19" spans="1:8">
      <c r="A19" s="93" t="s">
        <v>35</v>
      </c>
      <c r="B19" s="88">
        <f>龙口镇一般公共预算收入!B18</f>
        <v>270</v>
      </c>
      <c r="C19" s="88">
        <f>龙口镇一般公共预算收入!C18</f>
        <v>1</v>
      </c>
      <c r="D19" s="89">
        <f>龙口镇一般公共预算收入!F18</f>
        <v>-98.913043478260903</v>
      </c>
      <c r="E19" s="90" t="s">
        <v>36</v>
      </c>
      <c r="F19" s="91"/>
      <c r="G19" s="91"/>
      <c r="H19" s="92"/>
    </row>
    <row r="20" spans="1:8">
      <c r="A20" s="93" t="s">
        <v>37</v>
      </c>
      <c r="B20" s="88">
        <f>龙口镇一般公共预算收入!B19</f>
        <v>117</v>
      </c>
      <c r="C20" s="88">
        <f>龙口镇一般公共预算收入!C19</f>
        <v>0</v>
      </c>
      <c r="D20" s="89" t="str">
        <f>龙口镇一般公共预算收入!F19</f>
        <v/>
      </c>
      <c r="E20" s="90" t="s">
        <v>38</v>
      </c>
      <c r="F20" s="91">
        <v>22</v>
      </c>
      <c r="G20" s="91"/>
      <c r="H20" s="94">
        <v>-100</v>
      </c>
    </row>
    <row r="21" spans="1:8">
      <c r="A21" s="93" t="s">
        <v>39</v>
      </c>
      <c r="B21" s="88">
        <f>龙口镇一般公共预算收入!B20</f>
        <v>0</v>
      </c>
      <c r="C21" s="88">
        <f>龙口镇一般公共预算收入!C20</f>
        <v>0</v>
      </c>
      <c r="D21" s="89" t="str">
        <f>龙口镇一般公共预算收入!F20</f>
        <v/>
      </c>
      <c r="E21" s="90" t="s">
        <v>40</v>
      </c>
      <c r="F21" s="91"/>
      <c r="G21" s="91"/>
      <c r="H21" s="92"/>
    </row>
    <row r="22" spans="1:8">
      <c r="A22" s="87" t="s">
        <v>41</v>
      </c>
      <c r="B22" s="88">
        <f>龙口镇一般公共预算收入!B21</f>
        <v>3050</v>
      </c>
      <c r="C22" s="88">
        <f>龙口镇一般公共预算收入!C21</f>
        <v>1960</v>
      </c>
      <c r="D22" s="89">
        <f>龙口镇一般公共预算收入!F21</f>
        <v>65.261382799325503</v>
      </c>
      <c r="E22" s="90" t="s">
        <v>42</v>
      </c>
      <c r="F22" s="91"/>
      <c r="G22" s="91"/>
      <c r="H22" s="92"/>
    </row>
    <row r="23" spans="1:8">
      <c r="A23" s="93" t="s">
        <v>43</v>
      </c>
      <c r="B23" s="88">
        <f>龙口镇一般公共预算收入!B22</f>
        <v>250</v>
      </c>
      <c r="C23" s="88">
        <f>龙口镇一般公共预算收入!C22</f>
        <v>0</v>
      </c>
      <c r="D23" s="89" t="str">
        <f>龙口镇一般公共预算收入!F22</f>
        <v/>
      </c>
      <c r="E23" s="90" t="s">
        <v>44</v>
      </c>
      <c r="F23" s="91"/>
      <c r="G23" s="91">
        <v>51</v>
      </c>
      <c r="H23" s="92">
        <v>0</v>
      </c>
    </row>
    <row r="24" spans="1:8">
      <c r="A24" s="93" t="s">
        <v>45</v>
      </c>
      <c r="B24" s="88">
        <f>龙口镇一般公共预算收入!B23</f>
        <v>0</v>
      </c>
      <c r="C24" s="88">
        <f>龙口镇一般公共预算收入!C23</f>
        <v>0</v>
      </c>
      <c r="D24" s="89" t="str">
        <f>龙口镇一般公共预算收入!F23</f>
        <v/>
      </c>
      <c r="E24" s="90" t="s">
        <v>46</v>
      </c>
      <c r="F24" s="91">
        <v>157</v>
      </c>
      <c r="G24" s="91">
        <v>65</v>
      </c>
      <c r="H24" s="92">
        <v>-8.4507042253521103</v>
      </c>
    </row>
    <row r="25" spans="1:8">
      <c r="A25" s="93" t="s">
        <v>47</v>
      </c>
      <c r="B25" s="88">
        <f>龙口镇一般公共预算收入!B24</f>
        <v>0</v>
      </c>
      <c r="C25" s="88">
        <f>龙口镇一般公共预算收入!C24</f>
        <v>0</v>
      </c>
      <c r="D25" s="89" t="str">
        <f>龙口镇一般公共预算收入!F24</f>
        <v/>
      </c>
      <c r="E25" s="90" t="s">
        <v>48</v>
      </c>
      <c r="F25" s="91"/>
      <c r="G25" s="91"/>
      <c r="H25" s="92"/>
    </row>
    <row r="26" spans="1:8">
      <c r="A26" s="93" t="s">
        <v>49</v>
      </c>
      <c r="B26" s="88">
        <f>龙口镇一般公共预算收入!B25</f>
        <v>0</v>
      </c>
      <c r="C26" s="88">
        <f>龙口镇一般公共预算收入!C25</f>
        <v>0</v>
      </c>
      <c r="D26" s="89" t="str">
        <f>龙口镇一般公共预算收入!F25</f>
        <v/>
      </c>
      <c r="E26" s="90" t="s">
        <v>50</v>
      </c>
      <c r="F26" s="91"/>
      <c r="G26" s="91"/>
      <c r="H26" s="92"/>
    </row>
    <row r="27" spans="1:8">
      <c r="A27" s="93" t="s">
        <v>51</v>
      </c>
      <c r="B27" s="88">
        <f>龙口镇一般公共预算收入!B26</f>
        <v>2800</v>
      </c>
      <c r="C27" s="88">
        <f>龙口镇一般公共预算收入!C26</f>
        <v>1960</v>
      </c>
      <c r="D27" s="89">
        <f>龙口镇一般公共预算收入!F26</f>
        <v>65.261382799325503</v>
      </c>
      <c r="E27" s="90" t="s">
        <v>52</v>
      </c>
      <c r="F27" s="91"/>
      <c r="G27" s="91">
        <v>10</v>
      </c>
      <c r="H27" s="92">
        <v>0</v>
      </c>
    </row>
    <row r="28" spans="1:8">
      <c r="A28" s="93" t="s">
        <v>53</v>
      </c>
      <c r="B28" s="88">
        <f>龙口镇一般公共预算收入!B27</f>
        <v>0</v>
      </c>
      <c r="C28" s="88">
        <f>龙口镇一般公共预算收入!C27</f>
        <v>0</v>
      </c>
      <c r="D28" s="89" t="str">
        <f>龙口镇一般公共预算收入!F27</f>
        <v/>
      </c>
      <c r="E28" s="90" t="s">
        <v>54</v>
      </c>
      <c r="F28" s="91"/>
      <c r="G28" s="91"/>
      <c r="H28" s="92"/>
    </row>
    <row r="29" spans="1:8">
      <c r="A29" s="93" t="s">
        <v>55</v>
      </c>
      <c r="B29" s="88">
        <f>龙口镇一般公共预算收入!B28</f>
        <v>0</v>
      </c>
      <c r="C29" s="88">
        <f>龙口镇一般公共预算收入!C28</f>
        <v>0</v>
      </c>
      <c r="D29" s="89" t="str">
        <f>龙口镇一般公共预算收入!F28</f>
        <v/>
      </c>
      <c r="E29" s="90" t="s">
        <v>56</v>
      </c>
      <c r="F29" s="91"/>
      <c r="G29" s="91"/>
      <c r="H29" s="92"/>
    </row>
    <row r="30" spans="1:8">
      <c r="A30" s="93" t="s">
        <v>57</v>
      </c>
      <c r="B30" s="88">
        <f>龙口镇一般公共预算收入!B29</f>
        <v>0</v>
      </c>
      <c r="C30" s="88">
        <f>龙口镇一般公共预算收入!C29</f>
        <v>0</v>
      </c>
      <c r="D30" s="89" t="str">
        <f>龙口镇一般公共预算收入!F29</f>
        <v/>
      </c>
      <c r="E30" s="56" t="s">
        <v>58</v>
      </c>
      <c r="F30" s="85"/>
      <c r="G30" s="85"/>
      <c r="H30" s="86"/>
    </row>
    <row r="31" spans="1:8">
      <c r="A31" s="95" t="s">
        <v>59</v>
      </c>
      <c r="B31" s="96">
        <f>龙口镇一般公共预算收入!B30</f>
        <v>3727.5</v>
      </c>
      <c r="C31" s="96">
        <f>龙口镇一般公共预算收入!C30</f>
        <v>1633</v>
      </c>
      <c r="D31" s="84" t="str">
        <f>龙口镇一般公共预算收入!F30</f>
        <v/>
      </c>
      <c r="E31" s="56" t="s">
        <v>60</v>
      </c>
      <c r="F31" s="85"/>
      <c r="G31" s="85"/>
      <c r="H31" s="86"/>
    </row>
    <row r="32" spans="1:8">
      <c r="A32" s="87" t="s">
        <v>61</v>
      </c>
      <c r="B32" s="97">
        <f>龙口镇一般公共预算收入!B31</f>
        <v>276</v>
      </c>
      <c r="C32" s="97">
        <f>龙口镇一般公共预算收入!C31</f>
        <v>0</v>
      </c>
      <c r="D32" s="89" t="str">
        <f>龙口镇一般公共预算收入!F31</f>
        <v/>
      </c>
      <c r="E32" s="56" t="s">
        <v>62</v>
      </c>
      <c r="F32" s="85"/>
      <c r="G32" s="85"/>
      <c r="H32" s="86"/>
    </row>
    <row r="33" spans="1:8">
      <c r="A33" s="87" t="s">
        <v>63</v>
      </c>
      <c r="B33" s="97">
        <f>龙口镇一般公共预算收入!B36</f>
        <v>3451.5</v>
      </c>
      <c r="C33" s="97">
        <v>1633</v>
      </c>
      <c r="D33" s="89" t="str">
        <f>龙口镇一般公共预算收入!F36</f>
        <v/>
      </c>
      <c r="E33" s="56" t="s">
        <v>64</v>
      </c>
      <c r="F33" s="85"/>
      <c r="G33" s="85"/>
      <c r="H33" s="86"/>
    </row>
    <row r="34" spans="1:8">
      <c r="A34" s="98" t="s">
        <v>65</v>
      </c>
      <c r="B34" s="97">
        <f>龙口镇一般公共预算收入!B46</f>
        <v>0</v>
      </c>
      <c r="C34" s="97">
        <f>龙口镇一般公共预算收入!C46</f>
        <v>0</v>
      </c>
      <c r="D34" s="89" t="str">
        <f>龙口镇一般公共预算收入!F46</f>
        <v/>
      </c>
      <c r="E34" s="83"/>
      <c r="F34" s="91"/>
      <c r="G34" s="91"/>
      <c r="H34" s="92"/>
    </row>
    <row r="35" spans="1:8">
      <c r="A35" s="99" t="s">
        <v>66</v>
      </c>
      <c r="B35" s="96">
        <f>龙口镇一般公共预算收入!B47</f>
        <v>0</v>
      </c>
      <c r="C35" s="100">
        <f>龙口镇一般公共预算收入!C47</f>
        <v>0</v>
      </c>
      <c r="D35" s="84" t="str">
        <f>龙口镇一般公共预算收入!F47</f>
        <v/>
      </c>
      <c r="E35" s="83"/>
      <c r="F35" s="91"/>
      <c r="G35" s="91"/>
      <c r="H35" s="92"/>
    </row>
    <row r="36" spans="1:8">
      <c r="A36" s="56" t="s">
        <v>67</v>
      </c>
      <c r="B36" s="96">
        <f>龙口镇一般公共预算收入!B48</f>
        <v>150</v>
      </c>
      <c r="C36" s="96">
        <f>龙口镇一般公共预算收入!C48</f>
        <v>0</v>
      </c>
      <c r="D36" s="84" t="str">
        <f>龙口镇一般公共预算收入!F48</f>
        <v/>
      </c>
      <c r="E36" s="83"/>
      <c r="F36" s="91"/>
      <c r="G36" s="91"/>
      <c r="H36" s="92"/>
    </row>
    <row r="37" spans="1:8">
      <c r="A37" s="56" t="s">
        <v>68</v>
      </c>
      <c r="B37" s="96">
        <f>龙口镇一般公共预算收入!B49</f>
        <v>0</v>
      </c>
      <c r="C37" s="96">
        <f>龙口镇一般公共预算收入!C49</f>
        <v>0</v>
      </c>
      <c r="D37" s="84" t="str">
        <f>龙口镇一般公共预算收入!F49</f>
        <v/>
      </c>
      <c r="E37" s="83"/>
      <c r="F37" s="91"/>
      <c r="G37" s="91"/>
      <c r="H37" s="92"/>
    </row>
    <row r="38" spans="1:8">
      <c r="A38" s="27" t="s">
        <v>69</v>
      </c>
      <c r="B38" s="96">
        <f>B7+B31+B35+B36+B37</f>
        <v>15418</v>
      </c>
      <c r="C38" s="96">
        <f>C7+C31+C35+C36+C37</f>
        <v>7924</v>
      </c>
      <c r="D38" s="84">
        <f>龙口镇一般公共预算收入!F50</f>
        <v>45.1946862116354</v>
      </c>
      <c r="E38" s="27" t="s">
        <v>70</v>
      </c>
      <c r="F38" s="101">
        <f>F7+F30+F31+F32+F33</f>
        <v>14240</v>
      </c>
      <c r="G38" s="101">
        <f>G7+G30+G31+G32+G33</f>
        <v>5360</v>
      </c>
      <c r="H38" s="86">
        <v>-24.729672798764199</v>
      </c>
    </row>
  </sheetData>
  <mergeCells count="3">
    <mergeCell ref="A2:H2"/>
    <mergeCell ref="A5:D5"/>
    <mergeCell ref="E5:H5"/>
  </mergeCells>
  <phoneticPr fontId="27" type="noConversion"/>
  <pageMargins left="0.196527777777778" right="0.196527777777778" top="0.35416666666666702" bottom="0.55000000000000004" header="0.31388888888888899" footer="0.31388888888888899"/>
  <pageSetup paperSize="9" scale="98" fitToWidth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50"/>
  <sheetViews>
    <sheetView topLeftCell="A37" workbookViewId="0">
      <selection activeCell="C46" sqref="C46"/>
    </sheetView>
  </sheetViews>
  <sheetFormatPr defaultColWidth="40.5" defaultRowHeight="13.5"/>
  <cols>
    <col min="1" max="1" width="49" style="32" customWidth="1"/>
    <col min="2" max="2" width="13" style="32" customWidth="1"/>
    <col min="3" max="3" width="12.5" style="32" customWidth="1"/>
    <col min="4" max="4" width="14.5" style="32" customWidth="1"/>
    <col min="5" max="5" width="13" style="32" customWidth="1"/>
    <col min="6" max="6" width="12.375" style="32" customWidth="1"/>
    <col min="7" max="7" width="11.75" style="34" customWidth="1"/>
    <col min="8" max="254" width="9" style="32" customWidth="1"/>
    <col min="255" max="16384" width="40.5" style="32"/>
  </cols>
  <sheetData>
    <row r="1" spans="1:256">
      <c r="A1" s="32" t="s">
        <v>71</v>
      </c>
    </row>
    <row r="2" spans="1:256" ht="22.5">
      <c r="A2" s="118" t="s">
        <v>72</v>
      </c>
      <c r="B2" s="118"/>
      <c r="C2" s="118"/>
      <c r="D2" s="118"/>
      <c r="E2" s="118"/>
      <c r="F2" s="118"/>
      <c r="G2" s="118"/>
    </row>
    <row r="3" spans="1:256" ht="14.25">
      <c r="A3" s="3"/>
      <c r="B3" s="35"/>
      <c r="C3" s="35"/>
      <c r="D3" s="35"/>
      <c r="E3" s="35"/>
      <c r="F3" s="35"/>
      <c r="G3" s="6" t="s">
        <v>4</v>
      </c>
    </row>
    <row r="4" spans="1:256">
      <c r="A4" s="119" t="s">
        <v>73</v>
      </c>
      <c r="B4" s="121" t="s">
        <v>8</v>
      </c>
      <c r="C4" s="123" t="s">
        <v>9</v>
      </c>
      <c r="D4" s="125" t="s">
        <v>74</v>
      </c>
      <c r="E4" s="127" t="s">
        <v>75</v>
      </c>
      <c r="F4" s="127" t="s">
        <v>76</v>
      </c>
      <c r="G4" s="129" t="s">
        <v>77</v>
      </c>
    </row>
    <row r="5" spans="1:256">
      <c r="A5" s="120"/>
      <c r="B5" s="122"/>
      <c r="C5" s="124"/>
      <c r="D5" s="126"/>
      <c r="E5" s="128"/>
      <c r="F5" s="128"/>
      <c r="G5" s="130"/>
    </row>
    <row r="6" spans="1:256">
      <c r="A6" s="57" t="s">
        <v>11</v>
      </c>
      <c r="B6" s="58">
        <f>B7+B21</f>
        <v>11540.5</v>
      </c>
      <c r="C6" s="58">
        <f>C7+C21</f>
        <v>6291</v>
      </c>
      <c r="D6" s="59">
        <f t="shared" ref="D6:D50" si="0">IFERROR(C6/B6*100,"")</f>
        <v>54.512369481391602</v>
      </c>
      <c r="E6" s="58">
        <f>E7+E21</f>
        <v>5457.5</v>
      </c>
      <c r="F6" s="60">
        <f>IFERROR(G6/E6*100,"")</f>
        <v>15.272560696289499</v>
      </c>
      <c r="G6" s="61">
        <f t="shared" ref="G6:G50" si="1">C6-E6</f>
        <v>833.5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>
      <c r="A7" s="57" t="s">
        <v>13</v>
      </c>
      <c r="B7" s="58">
        <f>SUM(B8:B20)</f>
        <v>8490.5</v>
      </c>
      <c r="C7" s="58">
        <f>SUM(C8:C20)</f>
        <v>4331</v>
      </c>
      <c r="D7" s="59">
        <f t="shared" si="0"/>
        <v>51.009952299628999</v>
      </c>
      <c r="E7" s="58">
        <f>SUM(E8:E20)</f>
        <v>4271.5</v>
      </c>
      <c r="F7" s="60">
        <f>IFERROR(G7/E7*100,"")</f>
        <v>1.3929532950954</v>
      </c>
      <c r="G7" s="61">
        <f t="shared" si="1"/>
        <v>59.5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>
      <c r="A8" s="63" t="s">
        <v>78</v>
      </c>
      <c r="B8" s="64">
        <v>3705</v>
      </c>
      <c r="C8" s="65">
        <v>2150</v>
      </c>
      <c r="D8" s="66">
        <f t="shared" si="0"/>
        <v>58.029689608637</v>
      </c>
      <c r="E8" s="65">
        <v>1724.5</v>
      </c>
      <c r="F8" s="67">
        <f t="shared" ref="F8:F50" si="2">IFERROR(G8/E8*100,"")</f>
        <v>24.673818498115399</v>
      </c>
      <c r="G8" s="68">
        <f t="shared" si="1"/>
        <v>425.5</v>
      </c>
    </row>
    <row r="9" spans="1:256">
      <c r="A9" s="63" t="s">
        <v>17</v>
      </c>
      <c r="B9" s="64"/>
      <c r="C9" s="65"/>
      <c r="D9" s="66" t="str">
        <f t="shared" si="0"/>
        <v/>
      </c>
      <c r="E9" s="65"/>
      <c r="F9" s="67" t="str">
        <f t="shared" si="2"/>
        <v/>
      </c>
      <c r="G9" s="68">
        <f t="shared" si="1"/>
        <v>0</v>
      </c>
    </row>
    <row r="10" spans="1:256">
      <c r="A10" s="63" t="s">
        <v>19</v>
      </c>
      <c r="B10" s="64">
        <v>692.5</v>
      </c>
      <c r="C10" s="65">
        <v>326</v>
      </c>
      <c r="D10" s="66">
        <f t="shared" si="0"/>
        <v>47.075812274368197</v>
      </c>
      <c r="E10" s="65">
        <v>417</v>
      </c>
      <c r="F10" s="67">
        <f t="shared" si="2"/>
        <v>-21.8225419664269</v>
      </c>
      <c r="G10" s="68">
        <f t="shared" si="1"/>
        <v>-91</v>
      </c>
    </row>
    <row r="11" spans="1:256">
      <c r="A11" s="63" t="s">
        <v>21</v>
      </c>
      <c r="B11" s="64">
        <v>163</v>
      </c>
      <c r="C11" s="65">
        <v>125</v>
      </c>
      <c r="D11" s="66">
        <f t="shared" si="0"/>
        <v>76.687116564417195</v>
      </c>
      <c r="E11" s="65">
        <v>96</v>
      </c>
      <c r="F11" s="67">
        <f t="shared" si="2"/>
        <v>30.2083333333333</v>
      </c>
      <c r="G11" s="68">
        <f t="shared" si="1"/>
        <v>29</v>
      </c>
    </row>
    <row r="12" spans="1:256">
      <c r="A12" s="63" t="s">
        <v>23</v>
      </c>
      <c r="B12" s="64">
        <v>48</v>
      </c>
      <c r="C12" s="65">
        <v>33</v>
      </c>
      <c r="D12" s="66">
        <f t="shared" si="0"/>
        <v>68.75</v>
      </c>
      <c r="E12" s="65">
        <v>22</v>
      </c>
      <c r="F12" s="67">
        <f t="shared" si="2"/>
        <v>50</v>
      </c>
      <c r="G12" s="68">
        <f t="shared" si="1"/>
        <v>11</v>
      </c>
    </row>
    <row r="13" spans="1:256">
      <c r="A13" s="63" t="s">
        <v>25</v>
      </c>
      <c r="B13" s="64">
        <v>1783</v>
      </c>
      <c r="C13" s="65">
        <v>885</v>
      </c>
      <c r="D13" s="66">
        <f t="shared" si="0"/>
        <v>49.635445877734199</v>
      </c>
      <c r="E13" s="65">
        <v>640</v>
      </c>
      <c r="F13" s="67">
        <f t="shared" si="2"/>
        <v>38.28125</v>
      </c>
      <c r="G13" s="68">
        <f t="shared" si="1"/>
        <v>245</v>
      </c>
    </row>
    <row r="14" spans="1:256">
      <c r="A14" s="63" t="s">
        <v>27</v>
      </c>
      <c r="B14" s="64">
        <v>354</v>
      </c>
      <c r="C14" s="65">
        <v>290</v>
      </c>
      <c r="D14" s="66">
        <f t="shared" si="0"/>
        <v>81.920903954802299</v>
      </c>
      <c r="E14" s="65">
        <v>255</v>
      </c>
      <c r="F14" s="67">
        <f t="shared" si="2"/>
        <v>13.7254901960784</v>
      </c>
      <c r="G14" s="68">
        <f t="shared" si="1"/>
        <v>35</v>
      </c>
    </row>
    <row r="15" spans="1:256">
      <c r="A15" s="63" t="s">
        <v>29</v>
      </c>
      <c r="B15" s="64">
        <v>154</v>
      </c>
      <c r="C15" s="65">
        <v>130</v>
      </c>
      <c r="D15" s="66">
        <f t="shared" si="0"/>
        <v>84.415584415584405</v>
      </c>
      <c r="E15" s="65">
        <v>73</v>
      </c>
      <c r="F15" s="67">
        <f t="shared" si="2"/>
        <v>78.082191780821901</v>
      </c>
      <c r="G15" s="68">
        <f t="shared" si="1"/>
        <v>57</v>
      </c>
    </row>
    <row r="16" spans="1:256">
      <c r="A16" s="63" t="s">
        <v>31</v>
      </c>
      <c r="B16" s="64">
        <v>1168</v>
      </c>
      <c r="C16" s="65">
        <v>353</v>
      </c>
      <c r="D16" s="66">
        <f t="shared" si="0"/>
        <v>30.222602739726</v>
      </c>
      <c r="E16" s="65">
        <v>922</v>
      </c>
      <c r="F16" s="67">
        <f t="shared" si="2"/>
        <v>-61.713665943600901</v>
      </c>
      <c r="G16" s="68">
        <f t="shared" si="1"/>
        <v>-569</v>
      </c>
    </row>
    <row r="17" spans="1:256">
      <c r="A17" s="63" t="s">
        <v>33</v>
      </c>
      <c r="B17" s="64">
        <v>36</v>
      </c>
      <c r="C17" s="65">
        <v>38</v>
      </c>
      <c r="D17" s="66">
        <f t="shared" si="0"/>
        <v>105.555555555556</v>
      </c>
      <c r="E17" s="65">
        <v>30</v>
      </c>
      <c r="F17" s="67">
        <f t="shared" si="2"/>
        <v>26.6666666666667</v>
      </c>
      <c r="G17" s="68">
        <f t="shared" si="1"/>
        <v>8</v>
      </c>
    </row>
    <row r="18" spans="1:256">
      <c r="A18" s="63" t="s">
        <v>35</v>
      </c>
      <c r="B18" s="64">
        <v>270</v>
      </c>
      <c r="C18" s="65">
        <v>1</v>
      </c>
      <c r="D18" s="66">
        <f t="shared" si="0"/>
        <v>0.37037037037037002</v>
      </c>
      <c r="E18" s="65">
        <v>92</v>
      </c>
      <c r="F18" s="67">
        <f t="shared" si="2"/>
        <v>-98.913043478260903</v>
      </c>
      <c r="G18" s="68">
        <f t="shared" si="1"/>
        <v>-91</v>
      </c>
    </row>
    <row r="19" spans="1:256">
      <c r="A19" s="63" t="s">
        <v>37</v>
      </c>
      <c r="B19" s="64">
        <v>117</v>
      </c>
      <c r="C19" s="69">
        <v>0</v>
      </c>
      <c r="D19" s="66">
        <f t="shared" si="0"/>
        <v>0</v>
      </c>
      <c r="E19" s="65"/>
      <c r="F19" s="67" t="str">
        <f t="shared" si="2"/>
        <v/>
      </c>
      <c r="G19" s="68">
        <f t="shared" si="1"/>
        <v>0</v>
      </c>
    </row>
    <row r="20" spans="1:256">
      <c r="A20" s="63" t="s">
        <v>39</v>
      </c>
      <c r="B20" s="70"/>
      <c r="C20" s="69"/>
      <c r="D20" s="66" t="str">
        <f t="shared" si="0"/>
        <v/>
      </c>
      <c r="E20" s="69"/>
      <c r="F20" s="67" t="str">
        <f t="shared" si="2"/>
        <v/>
      </c>
      <c r="G20" s="68">
        <f t="shared" si="1"/>
        <v>0</v>
      </c>
    </row>
    <row r="21" spans="1:256">
      <c r="A21" s="57" t="s">
        <v>41</v>
      </c>
      <c r="B21" s="58">
        <f>SUM(B22:B29)</f>
        <v>3050</v>
      </c>
      <c r="C21" s="58">
        <f>SUM(C22:C29)</f>
        <v>1960</v>
      </c>
      <c r="D21" s="59">
        <f t="shared" si="0"/>
        <v>64.262295081967196</v>
      </c>
      <c r="E21" s="58">
        <f>SUM(E22:E29)</f>
        <v>1186</v>
      </c>
      <c r="F21" s="60">
        <f t="shared" si="2"/>
        <v>65.261382799325503</v>
      </c>
      <c r="G21" s="61">
        <f t="shared" si="1"/>
        <v>774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</row>
    <row r="22" spans="1:256">
      <c r="A22" s="63" t="s">
        <v>79</v>
      </c>
      <c r="B22" s="71">
        <v>250</v>
      </c>
      <c r="C22" s="69"/>
      <c r="D22" s="66">
        <f t="shared" si="0"/>
        <v>0</v>
      </c>
      <c r="E22" s="69">
        <v>0</v>
      </c>
      <c r="F22" s="67" t="str">
        <f t="shared" si="2"/>
        <v/>
      </c>
      <c r="G22" s="68">
        <f t="shared" si="1"/>
        <v>0</v>
      </c>
    </row>
    <row r="23" spans="1:256">
      <c r="A23" s="63" t="s">
        <v>45</v>
      </c>
      <c r="B23" s="71"/>
      <c r="C23" s="69"/>
      <c r="D23" s="66" t="str">
        <f t="shared" si="0"/>
        <v/>
      </c>
      <c r="E23" s="69"/>
      <c r="F23" s="67" t="str">
        <f t="shared" si="2"/>
        <v/>
      </c>
      <c r="G23" s="68">
        <f t="shared" si="1"/>
        <v>0</v>
      </c>
    </row>
    <row r="24" spans="1:256">
      <c r="A24" s="63" t="s">
        <v>47</v>
      </c>
      <c r="B24" s="71"/>
      <c r="C24" s="69"/>
      <c r="D24" s="66" t="str">
        <f t="shared" si="0"/>
        <v/>
      </c>
      <c r="E24" s="69"/>
      <c r="F24" s="67" t="str">
        <f t="shared" si="2"/>
        <v/>
      </c>
      <c r="G24" s="68">
        <f t="shared" si="1"/>
        <v>0</v>
      </c>
    </row>
    <row r="25" spans="1:256">
      <c r="A25" s="63" t="s">
        <v>49</v>
      </c>
      <c r="B25" s="71"/>
      <c r="C25" s="69"/>
      <c r="D25" s="66" t="str">
        <f t="shared" si="0"/>
        <v/>
      </c>
      <c r="E25" s="69"/>
      <c r="F25" s="67" t="str">
        <f t="shared" si="2"/>
        <v/>
      </c>
      <c r="G25" s="68">
        <f t="shared" si="1"/>
        <v>0</v>
      </c>
    </row>
    <row r="26" spans="1:256">
      <c r="A26" s="63" t="s">
        <v>51</v>
      </c>
      <c r="B26" s="71">
        <v>2800</v>
      </c>
      <c r="C26" s="69">
        <v>1960</v>
      </c>
      <c r="D26" s="66">
        <f t="shared" si="0"/>
        <v>70</v>
      </c>
      <c r="E26" s="65">
        <v>1186</v>
      </c>
      <c r="F26" s="67">
        <f t="shared" si="2"/>
        <v>65.261382799325503</v>
      </c>
      <c r="G26" s="68">
        <f t="shared" si="1"/>
        <v>774</v>
      </c>
    </row>
    <row r="27" spans="1:256">
      <c r="A27" s="63" t="s">
        <v>53</v>
      </c>
      <c r="B27" s="70"/>
      <c r="C27" s="69"/>
      <c r="D27" s="66" t="str">
        <f t="shared" si="0"/>
        <v/>
      </c>
      <c r="E27" s="69"/>
      <c r="F27" s="67" t="str">
        <f t="shared" si="2"/>
        <v/>
      </c>
      <c r="G27" s="68">
        <f t="shared" si="1"/>
        <v>0</v>
      </c>
    </row>
    <row r="28" spans="1:256">
      <c r="A28" s="63" t="s">
        <v>55</v>
      </c>
      <c r="B28" s="70"/>
      <c r="C28" s="69"/>
      <c r="D28" s="66" t="str">
        <f t="shared" si="0"/>
        <v/>
      </c>
      <c r="E28" s="69"/>
      <c r="F28" s="67" t="str">
        <f t="shared" si="2"/>
        <v/>
      </c>
      <c r="G28" s="68">
        <f t="shared" si="1"/>
        <v>0</v>
      </c>
    </row>
    <row r="29" spans="1:256">
      <c r="A29" s="63" t="s">
        <v>57</v>
      </c>
      <c r="B29" s="70"/>
      <c r="C29" s="69"/>
      <c r="D29" s="66" t="str">
        <f t="shared" si="0"/>
        <v/>
      </c>
      <c r="E29" s="69"/>
      <c r="F29" s="67" t="str">
        <f t="shared" si="2"/>
        <v/>
      </c>
      <c r="G29" s="68">
        <f t="shared" si="1"/>
        <v>0</v>
      </c>
    </row>
    <row r="30" spans="1:256">
      <c r="A30" s="57" t="s">
        <v>59</v>
      </c>
      <c r="B30" s="58">
        <f>B31+B36+B46</f>
        <v>3727.5</v>
      </c>
      <c r="C30" s="58">
        <f>C31+C36+C46</f>
        <v>1633</v>
      </c>
      <c r="D30" s="59">
        <f t="shared" si="0"/>
        <v>43.809523809523803</v>
      </c>
      <c r="E30" s="58">
        <f>E31+E36+E46</f>
        <v>0</v>
      </c>
      <c r="F30" s="60" t="str">
        <f t="shared" si="2"/>
        <v/>
      </c>
      <c r="G30" s="61">
        <f t="shared" si="1"/>
        <v>1633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</row>
    <row r="31" spans="1:256">
      <c r="A31" s="57" t="s">
        <v>80</v>
      </c>
      <c r="B31" s="58">
        <f>SUM(B32:B35)</f>
        <v>276</v>
      </c>
      <c r="C31" s="58">
        <f>SUM(C32:C35)</f>
        <v>0</v>
      </c>
      <c r="D31" s="59">
        <f t="shared" si="0"/>
        <v>0</v>
      </c>
      <c r="E31" s="58">
        <f>SUM(E32:E35)</f>
        <v>0</v>
      </c>
      <c r="F31" s="60" t="str">
        <f t="shared" si="2"/>
        <v/>
      </c>
      <c r="G31" s="61">
        <f t="shared" si="1"/>
        <v>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</row>
    <row r="32" spans="1:256">
      <c r="A32" s="72" t="s">
        <v>81</v>
      </c>
      <c r="B32" s="73"/>
      <c r="C32" s="69"/>
      <c r="D32" s="66" t="str">
        <f t="shared" si="0"/>
        <v/>
      </c>
      <c r="E32" s="69"/>
      <c r="F32" s="67" t="str">
        <f t="shared" si="2"/>
        <v/>
      </c>
      <c r="G32" s="68">
        <f t="shared" si="1"/>
        <v>0</v>
      </c>
    </row>
    <row r="33" spans="1:256">
      <c r="A33" s="72" t="s">
        <v>82</v>
      </c>
      <c r="B33" s="73"/>
      <c r="C33" s="69"/>
      <c r="D33" s="66" t="str">
        <f t="shared" si="0"/>
        <v/>
      </c>
      <c r="E33" s="69"/>
      <c r="F33" s="67" t="str">
        <f t="shared" si="2"/>
        <v/>
      </c>
      <c r="G33" s="68">
        <f t="shared" si="1"/>
        <v>0</v>
      </c>
    </row>
    <row r="34" spans="1:256">
      <c r="A34" s="72" t="s">
        <v>83</v>
      </c>
      <c r="B34" s="73"/>
      <c r="C34" s="69"/>
      <c r="D34" s="66" t="str">
        <f t="shared" si="0"/>
        <v/>
      </c>
      <c r="E34" s="69"/>
      <c r="F34" s="67" t="str">
        <f t="shared" si="2"/>
        <v/>
      </c>
      <c r="G34" s="68">
        <f t="shared" si="1"/>
        <v>0</v>
      </c>
    </row>
    <row r="35" spans="1:256">
      <c r="A35" s="72" t="s">
        <v>84</v>
      </c>
      <c r="B35" s="46">
        <v>276</v>
      </c>
      <c r="C35" s="69"/>
      <c r="D35" s="66">
        <f t="shared" si="0"/>
        <v>0</v>
      </c>
      <c r="E35" s="69"/>
      <c r="F35" s="67" t="str">
        <f t="shared" si="2"/>
        <v/>
      </c>
      <c r="G35" s="68">
        <f t="shared" si="1"/>
        <v>0</v>
      </c>
    </row>
    <row r="36" spans="1:256">
      <c r="A36" s="74" t="s">
        <v>85</v>
      </c>
      <c r="B36" s="58">
        <f>SUM(B37:B45)</f>
        <v>3451.5</v>
      </c>
      <c r="C36" s="58">
        <f>SUM(C37:C45)</f>
        <v>1633</v>
      </c>
      <c r="D36" s="59">
        <f t="shared" si="0"/>
        <v>47.312762566999901</v>
      </c>
      <c r="E36" s="58">
        <f>SUM(E37:E45)</f>
        <v>0</v>
      </c>
      <c r="F36" s="60" t="str">
        <f t="shared" si="2"/>
        <v/>
      </c>
      <c r="G36" s="61">
        <f t="shared" si="1"/>
        <v>1633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</row>
    <row r="37" spans="1:256">
      <c r="A37" s="75" t="s">
        <v>86</v>
      </c>
      <c r="B37" s="73"/>
      <c r="C37" s="69"/>
      <c r="D37" s="66" t="str">
        <f t="shared" si="0"/>
        <v/>
      </c>
      <c r="E37" s="69"/>
      <c r="F37" s="67" t="str">
        <f t="shared" si="2"/>
        <v/>
      </c>
      <c r="G37" s="68">
        <f t="shared" si="1"/>
        <v>0</v>
      </c>
    </row>
    <row r="38" spans="1:256">
      <c r="A38" s="76" t="s">
        <v>87</v>
      </c>
      <c r="B38" s="73"/>
      <c r="C38" s="69"/>
      <c r="D38" s="66" t="str">
        <f t="shared" si="0"/>
        <v/>
      </c>
      <c r="E38" s="69"/>
      <c r="F38" s="67" t="str">
        <f t="shared" si="2"/>
        <v/>
      </c>
      <c r="G38" s="68">
        <f t="shared" si="1"/>
        <v>0</v>
      </c>
    </row>
    <row r="39" spans="1:256">
      <c r="A39" s="72" t="s">
        <v>88</v>
      </c>
      <c r="B39" s="73"/>
      <c r="C39" s="69"/>
      <c r="D39" s="66" t="str">
        <f t="shared" si="0"/>
        <v/>
      </c>
      <c r="E39" s="69"/>
      <c r="F39" s="67" t="str">
        <f t="shared" si="2"/>
        <v/>
      </c>
      <c r="G39" s="68">
        <f t="shared" si="1"/>
        <v>0</v>
      </c>
    </row>
    <row r="40" spans="1:256">
      <c r="A40" s="72" t="s">
        <v>89</v>
      </c>
      <c r="B40" s="73"/>
      <c r="C40" s="69"/>
      <c r="D40" s="66" t="str">
        <f t="shared" si="0"/>
        <v/>
      </c>
      <c r="E40" s="69"/>
      <c r="F40" s="67" t="str">
        <f t="shared" si="2"/>
        <v/>
      </c>
      <c r="G40" s="68">
        <f t="shared" si="1"/>
        <v>0</v>
      </c>
    </row>
    <row r="41" spans="1:256">
      <c r="A41" s="72" t="s">
        <v>90</v>
      </c>
      <c r="B41" s="73"/>
      <c r="C41" s="69"/>
      <c r="D41" s="66" t="str">
        <f t="shared" si="0"/>
        <v/>
      </c>
      <c r="E41" s="69"/>
      <c r="F41" s="67" t="str">
        <f t="shared" si="2"/>
        <v/>
      </c>
      <c r="G41" s="68">
        <f t="shared" si="1"/>
        <v>0</v>
      </c>
    </row>
    <row r="42" spans="1:256">
      <c r="A42" s="72" t="s">
        <v>91</v>
      </c>
      <c r="B42" s="73"/>
      <c r="C42" s="69"/>
      <c r="D42" s="66" t="str">
        <f t="shared" si="0"/>
        <v/>
      </c>
      <c r="E42" s="69"/>
      <c r="F42" s="67" t="str">
        <f t="shared" si="2"/>
        <v/>
      </c>
      <c r="G42" s="68">
        <f t="shared" si="1"/>
        <v>0</v>
      </c>
    </row>
    <row r="43" spans="1:256">
      <c r="A43" s="72" t="s">
        <v>92</v>
      </c>
      <c r="B43" s="73"/>
      <c r="C43" s="69"/>
      <c r="D43" s="66" t="str">
        <f t="shared" si="0"/>
        <v/>
      </c>
      <c r="E43" s="69"/>
      <c r="F43" s="67" t="str">
        <f t="shared" si="2"/>
        <v/>
      </c>
      <c r="G43" s="68">
        <f t="shared" si="1"/>
        <v>0</v>
      </c>
    </row>
    <row r="44" spans="1:256">
      <c r="A44" s="72" t="s">
        <v>93</v>
      </c>
      <c r="B44" s="46">
        <v>213</v>
      </c>
      <c r="C44" s="69"/>
      <c r="D44" s="66">
        <f t="shared" si="0"/>
        <v>0</v>
      </c>
      <c r="E44" s="69"/>
      <c r="F44" s="67" t="str">
        <f t="shared" si="2"/>
        <v/>
      </c>
      <c r="G44" s="68">
        <f t="shared" si="1"/>
        <v>0</v>
      </c>
    </row>
    <row r="45" spans="1:256">
      <c r="A45" s="72" t="s">
        <v>94</v>
      </c>
      <c r="B45" s="46">
        <v>3238.5</v>
      </c>
      <c r="C45" s="69">
        <v>1633</v>
      </c>
      <c r="D45" s="66">
        <f t="shared" si="0"/>
        <v>50.424579280531098</v>
      </c>
      <c r="E45" s="69"/>
      <c r="F45" s="67" t="str">
        <f t="shared" si="2"/>
        <v/>
      </c>
      <c r="G45" s="68">
        <f t="shared" si="1"/>
        <v>1633</v>
      </c>
    </row>
    <row r="46" spans="1:256">
      <c r="A46" s="74" t="s">
        <v>95</v>
      </c>
      <c r="B46" s="77"/>
      <c r="C46" s="58"/>
      <c r="D46" s="59" t="str">
        <f t="shared" si="0"/>
        <v/>
      </c>
      <c r="E46" s="58"/>
      <c r="F46" s="60" t="str">
        <f t="shared" si="2"/>
        <v/>
      </c>
      <c r="G46" s="61">
        <f t="shared" si="1"/>
        <v>0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  <c r="IR46" s="62"/>
      <c r="IS46" s="62"/>
      <c r="IT46" s="62"/>
      <c r="IU46" s="62"/>
      <c r="IV46" s="62"/>
    </row>
    <row r="47" spans="1:256">
      <c r="A47" s="74" t="s">
        <v>66</v>
      </c>
      <c r="B47" s="77"/>
      <c r="C47" s="61"/>
      <c r="D47" s="59" t="str">
        <f t="shared" si="0"/>
        <v/>
      </c>
      <c r="E47" s="58"/>
      <c r="F47" s="60" t="str">
        <f t="shared" si="2"/>
        <v/>
      </c>
      <c r="G47" s="61">
        <f t="shared" si="1"/>
        <v>0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  <c r="IR47" s="62"/>
      <c r="IS47" s="62"/>
      <c r="IT47" s="62"/>
      <c r="IU47" s="62"/>
      <c r="IV47" s="62"/>
    </row>
    <row r="48" spans="1:256">
      <c r="A48" s="57" t="s">
        <v>96</v>
      </c>
      <c r="B48" s="78">
        <v>150</v>
      </c>
      <c r="C48" s="58"/>
      <c r="D48" s="59">
        <f t="shared" si="0"/>
        <v>0</v>
      </c>
      <c r="E48" s="58"/>
      <c r="F48" s="60" t="str">
        <f t="shared" si="2"/>
        <v/>
      </c>
      <c r="G48" s="61">
        <f t="shared" si="1"/>
        <v>0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  <c r="IS48" s="62"/>
      <c r="IT48" s="62"/>
      <c r="IU48" s="62"/>
      <c r="IV48" s="62"/>
    </row>
    <row r="49" spans="1:256">
      <c r="A49" s="57" t="s">
        <v>68</v>
      </c>
      <c r="B49" s="77"/>
      <c r="C49" s="58"/>
      <c r="D49" s="59" t="str">
        <f t="shared" si="0"/>
        <v/>
      </c>
      <c r="E49" s="58"/>
      <c r="F49" s="60" t="str">
        <f t="shared" si="2"/>
        <v/>
      </c>
      <c r="G49" s="61">
        <f t="shared" si="1"/>
        <v>0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</row>
    <row r="50" spans="1:256">
      <c r="A50" s="79" t="s">
        <v>97</v>
      </c>
      <c r="B50" s="58">
        <f>B6+B30+B47+B48+B49</f>
        <v>15418</v>
      </c>
      <c r="C50" s="58">
        <f>C6+C30+C47+C48+C49</f>
        <v>7924</v>
      </c>
      <c r="D50" s="59">
        <f t="shared" si="0"/>
        <v>51.394473991438602</v>
      </c>
      <c r="E50" s="58">
        <f>E6+E30+E47+E48+E49</f>
        <v>5457.5</v>
      </c>
      <c r="F50" s="60">
        <f t="shared" si="2"/>
        <v>45.1946862116354</v>
      </c>
      <c r="G50" s="61">
        <f t="shared" si="1"/>
        <v>2466.5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  <c r="IR50" s="62"/>
      <c r="IS50" s="62"/>
      <c r="IT50" s="62"/>
      <c r="IU50" s="62"/>
      <c r="IV50" s="62"/>
    </row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honeticPr fontId="27" type="noConversion"/>
  <pageMargins left="0.70763888888888904" right="0.70763888888888904" top="0.74791666666666701" bottom="0.74791666666666701" header="0.31388888888888899" footer="0.31388888888888899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1173"/>
  <sheetViews>
    <sheetView workbookViewId="0">
      <pane xSplit="1" ySplit="3" topLeftCell="B4" activePane="bottomRight" state="frozen"/>
      <selection pane="topRight"/>
      <selection pane="bottomLeft"/>
      <selection pane="bottomRight" activeCell="J1170" sqref="J1170"/>
    </sheetView>
  </sheetViews>
  <sheetFormatPr defaultColWidth="11.125" defaultRowHeight="13.5"/>
  <cols>
    <col min="1" max="1" width="19.625" style="32" customWidth="1"/>
    <col min="2" max="2" width="36.625" style="32" customWidth="1"/>
    <col min="3" max="5" width="15.75" style="33" customWidth="1"/>
    <col min="6" max="6" width="11.625" style="32" customWidth="1"/>
    <col min="7" max="7" width="11.25" style="34" customWidth="1"/>
    <col min="8" max="8" width="9" style="32" hidden="1" customWidth="1"/>
    <col min="9" max="9" width="10.125" style="32" customWidth="1"/>
    <col min="10" max="249" width="9" style="32" customWidth="1"/>
    <col min="250" max="250" width="40.5" style="32" customWidth="1"/>
    <col min="251" max="251" width="12.75" style="32" customWidth="1"/>
    <col min="252" max="252" width="40.5" style="32" customWidth="1"/>
    <col min="253" max="253" width="11" style="32" customWidth="1"/>
    <col min="254" max="16384" width="11.125" style="32"/>
  </cols>
  <sheetData>
    <row r="1" spans="1:7">
      <c r="A1" s="32" t="s">
        <v>98</v>
      </c>
    </row>
    <row r="2" spans="1:7" ht="22.5">
      <c r="A2" s="118" t="s">
        <v>99</v>
      </c>
      <c r="B2" s="118"/>
      <c r="C2" s="118"/>
      <c r="D2" s="118"/>
      <c r="E2" s="118"/>
      <c r="F2" s="118"/>
      <c r="G2" s="118"/>
    </row>
    <row r="3" spans="1:7" ht="14.25">
      <c r="A3" s="3"/>
      <c r="B3" s="4" t="s">
        <v>100</v>
      </c>
      <c r="C3" s="35"/>
      <c r="D3" s="35"/>
      <c r="E3" s="35"/>
      <c r="F3" s="35"/>
      <c r="G3" s="6" t="s">
        <v>4</v>
      </c>
    </row>
    <row r="4" spans="1:7" s="28" customFormat="1" ht="33" customHeight="1">
      <c r="A4" s="27" t="s">
        <v>101</v>
      </c>
      <c r="B4" s="27" t="s">
        <v>7</v>
      </c>
      <c r="C4" s="36" t="s">
        <v>8</v>
      </c>
      <c r="D4" s="36" t="s">
        <v>9</v>
      </c>
      <c r="E4" s="36" t="s">
        <v>102</v>
      </c>
      <c r="F4" s="37" t="s">
        <v>103</v>
      </c>
      <c r="G4" s="38" t="s">
        <v>104</v>
      </c>
    </row>
    <row r="5" spans="1:7" s="28" customFormat="1" ht="19.899999999999999" customHeight="1">
      <c r="A5" s="131" t="s">
        <v>12</v>
      </c>
      <c r="B5" s="132"/>
      <c r="C5" s="39">
        <v>14240</v>
      </c>
      <c r="D5" s="39">
        <f>D6+D259+D277+D398+D453+D507+D556+D670+D745+D793+D817+D933+D980+D1026+D1053+D1056+D1094+D1108+D1150+D1151+D1155+D1159</f>
        <v>5360</v>
      </c>
      <c r="E5" s="39">
        <f>E6+E259+E277+E398+E453+E507+E556+E670+E745+E793+E817+E933+E980+E1026+E1053+E1056+E1094+E1108+E1150+E1151+E1155+E1156</f>
        <v>7121</v>
      </c>
      <c r="F5" s="39">
        <f>D5-E5</f>
        <v>-1761</v>
      </c>
      <c r="G5" s="40">
        <f>F5/E5*100</f>
        <v>-24.729672798764199</v>
      </c>
    </row>
    <row r="6" spans="1:7" s="28" customFormat="1" ht="24" customHeight="1">
      <c r="A6" s="41">
        <v>201</v>
      </c>
      <c r="B6" s="41" t="s">
        <v>105</v>
      </c>
      <c r="C6" s="39">
        <v>4154</v>
      </c>
      <c r="D6" s="39">
        <f>D28+D63+D256</f>
        <v>1535</v>
      </c>
      <c r="E6" s="39">
        <f>E28+E52+E232+E256+E63</f>
        <v>2159</v>
      </c>
      <c r="F6" s="39">
        <f t="shared" ref="F6:F69" si="0">D6-E6</f>
        <v>-624</v>
      </c>
      <c r="G6" s="40">
        <f t="shared" ref="G6:G69" si="1">F6/E6*100</f>
        <v>-28.902269569245</v>
      </c>
    </row>
    <row r="7" spans="1:7" s="28" customFormat="1" ht="24" customHeight="1">
      <c r="A7" s="41">
        <v>20101</v>
      </c>
      <c r="B7" s="41" t="s">
        <v>106</v>
      </c>
      <c r="C7" s="39"/>
      <c r="D7" s="39"/>
      <c r="E7" s="39"/>
      <c r="F7" s="39">
        <f t="shared" si="0"/>
        <v>0</v>
      </c>
      <c r="G7" s="40" t="e">
        <f t="shared" si="1"/>
        <v>#DIV/0!</v>
      </c>
    </row>
    <row r="8" spans="1:7" s="29" customFormat="1" ht="24" hidden="1" customHeight="1">
      <c r="A8" s="42">
        <v>2010101</v>
      </c>
      <c r="B8" s="43" t="s">
        <v>107</v>
      </c>
      <c r="C8" s="44"/>
      <c r="D8" s="44"/>
      <c r="E8" s="44"/>
      <c r="F8" s="39">
        <f t="shared" si="0"/>
        <v>0</v>
      </c>
      <c r="G8" s="40" t="e">
        <f t="shared" si="1"/>
        <v>#DIV/0!</v>
      </c>
    </row>
    <row r="9" spans="1:7" s="29" customFormat="1" ht="24" hidden="1" customHeight="1">
      <c r="A9" s="42">
        <v>2010102</v>
      </c>
      <c r="B9" s="43" t="s">
        <v>108</v>
      </c>
      <c r="C9" s="44"/>
      <c r="D9" s="44"/>
      <c r="E9" s="44"/>
      <c r="F9" s="39">
        <f t="shared" si="0"/>
        <v>0</v>
      </c>
      <c r="G9" s="40" t="e">
        <f t="shared" si="1"/>
        <v>#DIV/0!</v>
      </c>
    </row>
    <row r="10" spans="1:7" s="29" customFormat="1" ht="24" hidden="1" customHeight="1">
      <c r="A10" s="42">
        <v>2010103</v>
      </c>
      <c r="B10" s="43" t="s">
        <v>109</v>
      </c>
      <c r="C10" s="44"/>
      <c r="D10" s="44"/>
      <c r="E10" s="44"/>
      <c r="F10" s="39">
        <f t="shared" si="0"/>
        <v>0</v>
      </c>
      <c r="G10" s="40" t="e">
        <f t="shared" si="1"/>
        <v>#DIV/0!</v>
      </c>
    </row>
    <row r="11" spans="1:7" s="29" customFormat="1" ht="24" hidden="1" customHeight="1">
      <c r="A11" s="42">
        <v>2010104</v>
      </c>
      <c r="B11" s="43" t="s">
        <v>110</v>
      </c>
      <c r="C11" s="44"/>
      <c r="D11" s="44"/>
      <c r="E11" s="44"/>
      <c r="F11" s="39">
        <f t="shared" si="0"/>
        <v>0</v>
      </c>
      <c r="G11" s="40" t="e">
        <f t="shared" si="1"/>
        <v>#DIV/0!</v>
      </c>
    </row>
    <row r="12" spans="1:7" s="29" customFormat="1" ht="24" hidden="1" customHeight="1">
      <c r="A12" s="42">
        <v>2010105</v>
      </c>
      <c r="B12" s="43" t="s">
        <v>111</v>
      </c>
      <c r="C12" s="44"/>
      <c r="D12" s="44"/>
      <c r="E12" s="44"/>
      <c r="F12" s="39">
        <f t="shared" si="0"/>
        <v>0</v>
      </c>
      <c r="G12" s="40" t="e">
        <f t="shared" si="1"/>
        <v>#DIV/0!</v>
      </c>
    </row>
    <row r="13" spans="1:7" s="29" customFormat="1" ht="24" hidden="1" customHeight="1">
      <c r="A13" s="42">
        <v>2010106</v>
      </c>
      <c r="B13" s="43" t="s">
        <v>112</v>
      </c>
      <c r="C13" s="44"/>
      <c r="D13" s="44"/>
      <c r="E13" s="44"/>
      <c r="F13" s="39">
        <f t="shared" si="0"/>
        <v>0</v>
      </c>
      <c r="G13" s="40" t="e">
        <f t="shared" si="1"/>
        <v>#DIV/0!</v>
      </c>
    </row>
    <row r="14" spans="1:7" s="29" customFormat="1" ht="24" hidden="1" customHeight="1">
      <c r="A14" s="42">
        <v>2010107</v>
      </c>
      <c r="B14" s="43" t="s">
        <v>113</v>
      </c>
      <c r="C14" s="44"/>
      <c r="D14" s="44"/>
      <c r="E14" s="44"/>
      <c r="F14" s="39">
        <f t="shared" si="0"/>
        <v>0</v>
      </c>
      <c r="G14" s="40" t="e">
        <f t="shared" si="1"/>
        <v>#DIV/0!</v>
      </c>
    </row>
    <row r="15" spans="1:7" s="29" customFormat="1" ht="24" hidden="1" customHeight="1">
      <c r="A15" s="42">
        <v>2010108</v>
      </c>
      <c r="B15" s="43" t="s">
        <v>114</v>
      </c>
      <c r="C15" s="44"/>
      <c r="D15" s="44"/>
      <c r="E15" s="44"/>
      <c r="F15" s="39">
        <f t="shared" si="0"/>
        <v>0</v>
      </c>
      <c r="G15" s="40" t="e">
        <f t="shared" si="1"/>
        <v>#DIV/0!</v>
      </c>
    </row>
    <row r="16" spans="1:7" s="29" customFormat="1" ht="23.25" hidden="1" customHeight="1">
      <c r="A16" s="42">
        <v>2010109</v>
      </c>
      <c r="B16" s="43" t="s">
        <v>115</v>
      </c>
      <c r="C16" s="44"/>
      <c r="D16" s="44"/>
      <c r="E16" s="44"/>
      <c r="F16" s="39">
        <f t="shared" si="0"/>
        <v>0</v>
      </c>
      <c r="G16" s="40" t="e">
        <f t="shared" si="1"/>
        <v>#DIV/0!</v>
      </c>
    </row>
    <row r="17" spans="1:7" s="30" customFormat="1" ht="24" hidden="1" customHeight="1">
      <c r="A17" s="42">
        <v>2010150</v>
      </c>
      <c r="B17" s="43" t="s">
        <v>116</v>
      </c>
      <c r="C17" s="44"/>
      <c r="D17" s="44"/>
      <c r="E17" s="44"/>
      <c r="F17" s="39">
        <f t="shared" si="0"/>
        <v>0</v>
      </c>
      <c r="G17" s="40" t="e">
        <f t="shared" si="1"/>
        <v>#DIV/0!</v>
      </c>
    </row>
    <row r="18" spans="1:7" s="29" customFormat="1" ht="24" hidden="1" customHeight="1">
      <c r="A18" s="42">
        <v>2010199</v>
      </c>
      <c r="B18" s="43" t="s">
        <v>117</v>
      </c>
      <c r="C18" s="44"/>
      <c r="D18" s="44"/>
      <c r="E18" s="44"/>
      <c r="F18" s="39">
        <f t="shared" si="0"/>
        <v>0</v>
      </c>
      <c r="G18" s="40" t="e">
        <f t="shared" si="1"/>
        <v>#DIV/0!</v>
      </c>
    </row>
    <row r="19" spans="1:7" s="31" customFormat="1" ht="24" customHeight="1">
      <c r="A19" s="41">
        <v>20102</v>
      </c>
      <c r="B19" s="41" t="s">
        <v>118</v>
      </c>
      <c r="C19" s="39"/>
      <c r="D19" s="39"/>
      <c r="E19" s="39"/>
      <c r="F19" s="39">
        <f t="shared" si="0"/>
        <v>0</v>
      </c>
      <c r="G19" s="40" t="e">
        <f t="shared" si="1"/>
        <v>#DIV/0!</v>
      </c>
    </row>
    <row r="20" spans="1:7" s="29" customFormat="1" ht="24" hidden="1" customHeight="1">
      <c r="A20" s="42">
        <v>2010201</v>
      </c>
      <c r="B20" s="43" t="s">
        <v>107</v>
      </c>
      <c r="C20" s="44"/>
      <c r="D20" s="44"/>
      <c r="E20" s="44"/>
      <c r="F20" s="39">
        <f t="shared" si="0"/>
        <v>0</v>
      </c>
      <c r="G20" s="40" t="e">
        <f t="shared" si="1"/>
        <v>#DIV/0!</v>
      </c>
    </row>
    <row r="21" spans="1:7" s="29" customFormat="1" ht="24" hidden="1" customHeight="1">
      <c r="A21" s="42">
        <v>2010202</v>
      </c>
      <c r="B21" s="43" t="s">
        <v>108</v>
      </c>
      <c r="C21" s="44"/>
      <c r="D21" s="44"/>
      <c r="E21" s="44"/>
      <c r="F21" s="39">
        <f t="shared" si="0"/>
        <v>0</v>
      </c>
      <c r="G21" s="40" t="e">
        <f t="shared" si="1"/>
        <v>#DIV/0!</v>
      </c>
    </row>
    <row r="22" spans="1:7" s="29" customFormat="1" ht="24" hidden="1" customHeight="1">
      <c r="A22" s="42">
        <v>2010203</v>
      </c>
      <c r="B22" s="43" t="s">
        <v>109</v>
      </c>
      <c r="C22" s="44"/>
      <c r="D22" s="44"/>
      <c r="E22" s="44"/>
      <c r="F22" s="39">
        <f t="shared" si="0"/>
        <v>0</v>
      </c>
      <c r="G22" s="40" t="e">
        <f t="shared" si="1"/>
        <v>#DIV/0!</v>
      </c>
    </row>
    <row r="23" spans="1:7" s="29" customFormat="1" ht="24" hidden="1" customHeight="1">
      <c r="A23" s="42">
        <v>2010204</v>
      </c>
      <c r="B23" s="43" t="s">
        <v>119</v>
      </c>
      <c r="C23" s="44"/>
      <c r="D23" s="44"/>
      <c r="E23" s="44"/>
      <c r="F23" s="39">
        <f t="shared" si="0"/>
        <v>0</v>
      </c>
      <c r="G23" s="40" t="e">
        <f t="shared" si="1"/>
        <v>#DIV/0!</v>
      </c>
    </row>
    <row r="24" spans="1:7" s="29" customFormat="1" ht="24" hidden="1" customHeight="1">
      <c r="A24" s="42">
        <v>2010205</v>
      </c>
      <c r="B24" s="43" t="s">
        <v>120</v>
      </c>
      <c r="C24" s="44"/>
      <c r="D24" s="44"/>
      <c r="E24" s="44"/>
      <c r="F24" s="39">
        <f t="shared" si="0"/>
        <v>0</v>
      </c>
      <c r="G24" s="40" t="e">
        <f t="shared" si="1"/>
        <v>#DIV/0!</v>
      </c>
    </row>
    <row r="25" spans="1:7" s="30" customFormat="1" ht="24" hidden="1" customHeight="1">
      <c r="A25" s="42">
        <v>2010206</v>
      </c>
      <c r="B25" s="43" t="s">
        <v>121</v>
      </c>
      <c r="C25" s="44"/>
      <c r="D25" s="44"/>
      <c r="E25" s="44"/>
      <c r="F25" s="39">
        <f t="shared" si="0"/>
        <v>0</v>
      </c>
      <c r="G25" s="40" t="e">
        <f t="shared" si="1"/>
        <v>#DIV/0!</v>
      </c>
    </row>
    <row r="26" spans="1:7" s="29" customFormat="1" ht="24" hidden="1" customHeight="1">
      <c r="A26" s="42">
        <v>2010250</v>
      </c>
      <c r="B26" s="43" t="s">
        <v>116</v>
      </c>
      <c r="C26" s="44"/>
      <c r="D26" s="44"/>
      <c r="E26" s="44"/>
      <c r="F26" s="39">
        <f t="shared" si="0"/>
        <v>0</v>
      </c>
      <c r="G26" s="40" t="e">
        <f t="shared" si="1"/>
        <v>#DIV/0!</v>
      </c>
    </row>
    <row r="27" spans="1:7" s="29" customFormat="1" ht="24" hidden="1" customHeight="1">
      <c r="A27" s="42">
        <v>2010299</v>
      </c>
      <c r="B27" s="43" t="s">
        <v>122</v>
      </c>
      <c r="C27" s="44"/>
      <c r="D27" s="44"/>
      <c r="E27" s="44"/>
      <c r="F27" s="39">
        <f t="shared" si="0"/>
        <v>0</v>
      </c>
      <c r="G27" s="40" t="e">
        <f t="shared" si="1"/>
        <v>#DIV/0!</v>
      </c>
    </row>
    <row r="28" spans="1:7" s="31" customFormat="1" ht="24" customHeight="1">
      <c r="A28" s="41">
        <v>20103</v>
      </c>
      <c r="B28" s="41" t="s">
        <v>123</v>
      </c>
      <c r="C28" s="39">
        <v>1773</v>
      </c>
      <c r="D28" s="39">
        <f>SUM(D29:D38)</f>
        <v>625</v>
      </c>
      <c r="E28" s="39">
        <f>SUM(E29:E38)</f>
        <v>548</v>
      </c>
      <c r="F28" s="39">
        <f t="shared" si="0"/>
        <v>77</v>
      </c>
      <c r="G28" s="40">
        <f t="shared" si="1"/>
        <v>14.0510948905109</v>
      </c>
    </row>
    <row r="29" spans="1:7" s="29" customFormat="1" ht="24" customHeight="1">
      <c r="A29" s="42">
        <v>2010301</v>
      </c>
      <c r="B29" s="43" t="s">
        <v>107</v>
      </c>
      <c r="C29" s="45">
        <v>1567</v>
      </c>
      <c r="D29" s="45">
        <v>566</v>
      </c>
      <c r="E29" s="45">
        <v>465</v>
      </c>
      <c r="F29" s="39">
        <f t="shared" si="0"/>
        <v>101</v>
      </c>
      <c r="G29" s="40">
        <f t="shared" si="1"/>
        <v>21.720430107526902</v>
      </c>
    </row>
    <row r="30" spans="1:7" s="29" customFormat="1" ht="24" customHeight="1">
      <c r="A30" s="42">
        <v>2010302</v>
      </c>
      <c r="B30" s="43" t="s">
        <v>108</v>
      </c>
      <c r="C30" s="45">
        <v>78</v>
      </c>
      <c r="D30" s="45">
        <v>23</v>
      </c>
      <c r="E30" s="45">
        <v>67</v>
      </c>
      <c r="F30" s="39">
        <f t="shared" si="0"/>
        <v>-44</v>
      </c>
      <c r="G30" s="40">
        <f t="shared" si="1"/>
        <v>-65.671641791044806</v>
      </c>
    </row>
    <row r="31" spans="1:7" s="29" customFormat="1" ht="24" customHeight="1">
      <c r="A31" s="42">
        <v>2010303</v>
      </c>
      <c r="B31" s="43" t="s">
        <v>109</v>
      </c>
      <c r="C31" s="46">
        <v>122</v>
      </c>
      <c r="D31" s="46">
        <v>30</v>
      </c>
      <c r="E31" s="46"/>
      <c r="F31" s="39">
        <f t="shared" si="0"/>
        <v>30</v>
      </c>
      <c r="G31" s="40" t="e">
        <f t="shared" si="1"/>
        <v>#DIV/0!</v>
      </c>
    </row>
    <row r="32" spans="1:7" s="29" customFormat="1" ht="24" hidden="1" customHeight="1">
      <c r="A32" s="42">
        <v>2010304</v>
      </c>
      <c r="B32" s="43" t="s">
        <v>124</v>
      </c>
      <c r="C32" s="44"/>
      <c r="D32" s="44"/>
      <c r="E32" s="44"/>
      <c r="F32" s="39">
        <f t="shared" si="0"/>
        <v>0</v>
      </c>
      <c r="G32" s="40" t="e">
        <f t="shared" si="1"/>
        <v>#DIV/0!</v>
      </c>
    </row>
    <row r="33" spans="1:7" s="29" customFormat="1" ht="24" hidden="1" customHeight="1">
      <c r="A33" s="42">
        <v>2010305</v>
      </c>
      <c r="B33" s="43" t="s">
        <v>125</v>
      </c>
      <c r="C33" s="44"/>
      <c r="D33" s="44"/>
      <c r="E33" s="44"/>
      <c r="F33" s="39">
        <f t="shared" si="0"/>
        <v>0</v>
      </c>
      <c r="G33" s="40" t="e">
        <f t="shared" si="1"/>
        <v>#DIV/0!</v>
      </c>
    </row>
    <row r="34" spans="1:7" s="29" customFormat="1" ht="24" hidden="1" customHeight="1">
      <c r="A34" s="42">
        <v>2010306</v>
      </c>
      <c r="B34" s="43" t="s">
        <v>126</v>
      </c>
      <c r="C34" s="44"/>
      <c r="D34" s="44"/>
      <c r="E34" s="44"/>
      <c r="F34" s="39">
        <f t="shared" si="0"/>
        <v>0</v>
      </c>
      <c r="G34" s="40" t="e">
        <f t="shared" si="1"/>
        <v>#DIV/0!</v>
      </c>
    </row>
    <row r="35" spans="1:7" s="29" customFormat="1" ht="24" hidden="1" customHeight="1">
      <c r="A35" s="42">
        <v>2010307</v>
      </c>
      <c r="B35" s="43" t="s">
        <v>127</v>
      </c>
      <c r="C35" s="44"/>
      <c r="D35" s="44"/>
      <c r="E35" s="44"/>
      <c r="F35" s="39">
        <f t="shared" si="0"/>
        <v>0</v>
      </c>
      <c r="G35" s="40" t="e">
        <f t="shared" si="1"/>
        <v>#DIV/0!</v>
      </c>
    </row>
    <row r="36" spans="1:7" s="30" customFormat="1" ht="24" hidden="1" customHeight="1">
      <c r="A36" s="42">
        <v>2010308</v>
      </c>
      <c r="B36" s="43" t="s">
        <v>128</v>
      </c>
      <c r="C36" s="44"/>
      <c r="D36" s="44"/>
      <c r="E36" s="44"/>
      <c r="F36" s="39">
        <f t="shared" si="0"/>
        <v>0</v>
      </c>
      <c r="G36" s="40" t="e">
        <f t="shared" si="1"/>
        <v>#DIV/0!</v>
      </c>
    </row>
    <row r="37" spans="1:7" s="29" customFormat="1" ht="24" hidden="1" customHeight="1">
      <c r="A37" s="42">
        <v>2010309</v>
      </c>
      <c r="B37" s="43" t="s">
        <v>129</v>
      </c>
      <c r="C37" s="44"/>
      <c r="D37" s="44"/>
      <c r="E37" s="44"/>
      <c r="F37" s="39">
        <f t="shared" si="0"/>
        <v>0</v>
      </c>
      <c r="G37" s="40" t="e">
        <f t="shared" si="1"/>
        <v>#DIV/0!</v>
      </c>
    </row>
    <row r="38" spans="1:7" s="29" customFormat="1" ht="24" customHeight="1">
      <c r="A38" s="42">
        <v>2010350</v>
      </c>
      <c r="B38" s="43" t="s">
        <v>116</v>
      </c>
      <c r="C38" s="46">
        <v>6</v>
      </c>
      <c r="D38" s="46">
        <v>6</v>
      </c>
      <c r="E38" s="46">
        <v>16</v>
      </c>
      <c r="F38" s="39">
        <f t="shared" si="0"/>
        <v>-10</v>
      </c>
      <c r="G38" s="40">
        <f t="shared" si="1"/>
        <v>-62.5</v>
      </c>
    </row>
    <row r="39" spans="1:7" s="29" customFormat="1" ht="30.75" hidden="1" customHeight="1">
      <c r="A39" s="42">
        <v>2010399</v>
      </c>
      <c r="B39" s="43" t="s">
        <v>130</v>
      </c>
      <c r="C39" s="44"/>
      <c r="D39" s="44"/>
      <c r="E39" s="44"/>
      <c r="F39" s="39">
        <f t="shared" si="0"/>
        <v>0</v>
      </c>
      <c r="G39" s="40" t="e">
        <f t="shared" si="1"/>
        <v>#DIV/0!</v>
      </c>
    </row>
    <row r="40" spans="1:7" s="31" customFormat="1" ht="24" customHeight="1">
      <c r="A40" s="41">
        <v>20104</v>
      </c>
      <c r="B40" s="41" t="s">
        <v>131</v>
      </c>
      <c r="C40" s="39"/>
      <c r="D40" s="39"/>
      <c r="E40" s="39"/>
      <c r="F40" s="39">
        <f t="shared" si="0"/>
        <v>0</v>
      </c>
      <c r="G40" s="40" t="e">
        <f t="shared" si="1"/>
        <v>#DIV/0!</v>
      </c>
    </row>
    <row r="41" spans="1:7" s="29" customFormat="1" ht="24" hidden="1" customHeight="1">
      <c r="A41" s="42">
        <v>2010401</v>
      </c>
      <c r="B41" s="43" t="s">
        <v>107</v>
      </c>
      <c r="C41" s="44"/>
      <c r="D41" s="44"/>
      <c r="E41" s="44"/>
      <c r="F41" s="39">
        <f t="shared" si="0"/>
        <v>0</v>
      </c>
      <c r="G41" s="40" t="e">
        <f t="shared" si="1"/>
        <v>#DIV/0!</v>
      </c>
    </row>
    <row r="42" spans="1:7" s="29" customFormat="1" ht="24" hidden="1" customHeight="1">
      <c r="A42" s="42">
        <v>2010402</v>
      </c>
      <c r="B42" s="43" t="s">
        <v>108</v>
      </c>
      <c r="C42" s="44"/>
      <c r="D42" s="44"/>
      <c r="E42" s="44"/>
      <c r="F42" s="39">
        <f t="shared" si="0"/>
        <v>0</v>
      </c>
      <c r="G42" s="40" t="e">
        <f t="shared" si="1"/>
        <v>#DIV/0!</v>
      </c>
    </row>
    <row r="43" spans="1:7" s="30" customFormat="1" ht="24" hidden="1" customHeight="1">
      <c r="A43" s="42">
        <v>2010403</v>
      </c>
      <c r="B43" s="43" t="s">
        <v>109</v>
      </c>
      <c r="C43" s="44"/>
      <c r="D43" s="44"/>
      <c r="E43" s="44"/>
      <c r="F43" s="39">
        <f t="shared" si="0"/>
        <v>0</v>
      </c>
      <c r="G43" s="40" t="e">
        <f t="shared" si="1"/>
        <v>#DIV/0!</v>
      </c>
    </row>
    <row r="44" spans="1:7" s="29" customFormat="1" ht="24" hidden="1" customHeight="1">
      <c r="A44" s="42">
        <v>2010404</v>
      </c>
      <c r="B44" s="43" t="s">
        <v>132</v>
      </c>
      <c r="C44" s="44"/>
      <c r="D44" s="44"/>
      <c r="E44" s="44"/>
      <c r="F44" s="39">
        <f t="shared" si="0"/>
        <v>0</v>
      </c>
      <c r="G44" s="40" t="e">
        <f t="shared" si="1"/>
        <v>#DIV/0!</v>
      </c>
    </row>
    <row r="45" spans="1:7" s="29" customFormat="1" ht="24" hidden="1" customHeight="1">
      <c r="A45" s="42">
        <v>2010405</v>
      </c>
      <c r="B45" s="43" t="s">
        <v>133</v>
      </c>
      <c r="C45" s="44"/>
      <c r="D45" s="44"/>
      <c r="E45" s="44"/>
      <c r="F45" s="39">
        <f t="shared" si="0"/>
        <v>0</v>
      </c>
      <c r="G45" s="40" t="e">
        <f t="shared" si="1"/>
        <v>#DIV/0!</v>
      </c>
    </row>
    <row r="46" spans="1:7" s="29" customFormat="1" ht="24" hidden="1" customHeight="1">
      <c r="A46" s="42">
        <v>2010406</v>
      </c>
      <c r="B46" s="43" t="s">
        <v>134</v>
      </c>
      <c r="C46" s="44"/>
      <c r="D46" s="44"/>
      <c r="E46" s="44"/>
      <c r="F46" s="39">
        <f t="shared" si="0"/>
        <v>0</v>
      </c>
      <c r="G46" s="40" t="e">
        <f t="shared" si="1"/>
        <v>#DIV/0!</v>
      </c>
    </row>
    <row r="47" spans="1:7" s="29" customFormat="1" ht="24" hidden="1" customHeight="1">
      <c r="A47" s="42">
        <v>2010407</v>
      </c>
      <c r="B47" s="43" t="s">
        <v>135</v>
      </c>
      <c r="C47" s="44"/>
      <c r="D47" s="44"/>
      <c r="E47" s="44"/>
      <c r="F47" s="39">
        <f t="shared" si="0"/>
        <v>0</v>
      </c>
      <c r="G47" s="40" t="e">
        <f t="shared" si="1"/>
        <v>#DIV/0!</v>
      </c>
    </row>
    <row r="48" spans="1:7" s="29" customFormat="1" ht="24" hidden="1" customHeight="1">
      <c r="A48" s="42">
        <v>2010408</v>
      </c>
      <c r="B48" s="43" t="s">
        <v>136</v>
      </c>
      <c r="C48" s="44"/>
      <c r="D48" s="44"/>
      <c r="E48" s="44"/>
      <c r="F48" s="39">
        <f t="shared" si="0"/>
        <v>0</v>
      </c>
      <c r="G48" s="40" t="e">
        <f t="shared" si="1"/>
        <v>#DIV/0!</v>
      </c>
    </row>
    <row r="49" spans="1:7" s="29" customFormat="1" ht="24" hidden="1" customHeight="1">
      <c r="A49" s="42">
        <v>2010409</v>
      </c>
      <c r="B49" s="43" t="s">
        <v>137</v>
      </c>
      <c r="C49" s="44"/>
      <c r="D49" s="44"/>
      <c r="E49" s="44"/>
      <c r="F49" s="39">
        <f t="shared" si="0"/>
        <v>0</v>
      </c>
      <c r="G49" s="40" t="e">
        <f t="shared" si="1"/>
        <v>#DIV/0!</v>
      </c>
    </row>
    <row r="50" spans="1:7" s="29" customFormat="1" ht="24" hidden="1" customHeight="1">
      <c r="A50" s="42">
        <v>2010450</v>
      </c>
      <c r="B50" s="43" t="s">
        <v>116</v>
      </c>
      <c r="C50" s="44"/>
      <c r="D50" s="44"/>
      <c r="E50" s="44"/>
      <c r="F50" s="39">
        <f t="shared" si="0"/>
        <v>0</v>
      </c>
      <c r="G50" s="40" t="e">
        <f t="shared" si="1"/>
        <v>#DIV/0!</v>
      </c>
    </row>
    <row r="51" spans="1:7" s="29" customFormat="1" ht="24" hidden="1" customHeight="1">
      <c r="A51" s="42">
        <v>2010499</v>
      </c>
      <c r="B51" s="43" t="s">
        <v>138</v>
      </c>
      <c r="C51" s="44"/>
      <c r="D51" s="44"/>
      <c r="E51" s="44"/>
      <c r="F51" s="39">
        <f t="shared" si="0"/>
        <v>0</v>
      </c>
      <c r="G51" s="40" t="e">
        <f t="shared" si="1"/>
        <v>#DIV/0!</v>
      </c>
    </row>
    <row r="52" spans="1:7" s="28" customFormat="1" ht="24" customHeight="1">
      <c r="A52" s="41">
        <v>20105</v>
      </c>
      <c r="B52" s="41" t="s">
        <v>139</v>
      </c>
      <c r="C52" s="39"/>
      <c r="D52" s="39"/>
      <c r="E52" s="39">
        <v>7</v>
      </c>
      <c r="F52" s="39">
        <f t="shared" si="0"/>
        <v>-7</v>
      </c>
      <c r="G52" s="40">
        <f t="shared" si="1"/>
        <v>-100</v>
      </c>
    </row>
    <row r="53" spans="1:7" s="29" customFormat="1" ht="24" hidden="1" customHeight="1">
      <c r="A53" s="42">
        <v>2010501</v>
      </c>
      <c r="B53" s="43" t="s">
        <v>107</v>
      </c>
      <c r="C53" s="44"/>
      <c r="D53" s="44"/>
      <c r="E53" s="44"/>
      <c r="F53" s="39">
        <f t="shared" si="0"/>
        <v>0</v>
      </c>
      <c r="G53" s="40" t="e">
        <f t="shared" si="1"/>
        <v>#DIV/0!</v>
      </c>
    </row>
    <row r="54" spans="1:7" s="29" customFormat="1" ht="24" hidden="1" customHeight="1">
      <c r="A54" s="42">
        <v>2010502</v>
      </c>
      <c r="B54" s="43" t="s">
        <v>108</v>
      </c>
      <c r="C54" s="44"/>
      <c r="D54" s="44"/>
      <c r="E54" s="44"/>
      <c r="F54" s="39">
        <f t="shared" si="0"/>
        <v>0</v>
      </c>
      <c r="G54" s="40" t="e">
        <f t="shared" si="1"/>
        <v>#DIV/0!</v>
      </c>
    </row>
    <row r="55" spans="1:7" s="29" customFormat="1" ht="24" hidden="1" customHeight="1">
      <c r="A55" s="42">
        <v>2010503</v>
      </c>
      <c r="B55" s="43" t="s">
        <v>109</v>
      </c>
      <c r="C55" s="44"/>
      <c r="D55" s="44"/>
      <c r="E55" s="44"/>
      <c r="F55" s="39">
        <f t="shared" si="0"/>
        <v>0</v>
      </c>
      <c r="G55" s="40" t="e">
        <f t="shared" si="1"/>
        <v>#DIV/0!</v>
      </c>
    </row>
    <row r="56" spans="1:7" s="29" customFormat="1" ht="24" hidden="1" customHeight="1">
      <c r="A56" s="42">
        <v>2010504</v>
      </c>
      <c r="B56" s="43" t="s">
        <v>140</v>
      </c>
      <c r="C56" s="44"/>
      <c r="D56" s="44"/>
      <c r="E56" s="44"/>
      <c r="F56" s="39">
        <f t="shared" si="0"/>
        <v>0</v>
      </c>
      <c r="G56" s="40" t="e">
        <f t="shared" si="1"/>
        <v>#DIV/0!</v>
      </c>
    </row>
    <row r="57" spans="1:7" s="29" customFormat="1" ht="24" customHeight="1">
      <c r="A57" s="42">
        <v>2010505</v>
      </c>
      <c r="B57" s="43" t="s">
        <v>141</v>
      </c>
      <c r="C57" s="44"/>
      <c r="D57" s="44"/>
      <c r="E57" s="44">
        <v>7</v>
      </c>
      <c r="F57" s="39">
        <f t="shared" si="0"/>
        <v>-7</v>
      </c>
      <c r="G57" s="40">
        <f t="shared" si="1"/>
        <v>-100</v>
      </c>
    </row>
    <row r="58" spans="1:7" s="29" customFormat="1" ht="24" hidden="1" customHeight="1">
      <c r="A58" s="42">
        <v>2010506</v>
      </c>
      <c r="B58" s="43" t="s">
        <v>142</v>
      </c>
      <c r="C58" s="44"/>
      <c r="D58" s="44"/>
      <c r="E58" s="44"/>
      <c r="F58" s="39">
        <f t="shared" si="0"/>
        <v>0</v>
      </c>
      <c r="G58" s="40" t="e">
        <f t="shared" si="1"/>
        <v>#DIV/0!</v>
      </c>
    </row>
    <row r="59" spans="1:7" s="29" customFormat="1" ht="24" hidden="1" customHeight="1">
      <c r="A59" s="42">
        <v>2010507</v>
      </c>
      <c r="B59" s="43" t="s">
        <v>143</v>
      </c>
      <c r="C59" s="44"/>
      <c r="D59" s="44"/>
      <c r="E59" s="44"/>
      <c r="F59" s="39">
        <f t="shared" si="0"/>
        <v>0</v>
      </c>
      <c r="G59" s="40" t="e">
        <f t="shared" si="1"/>
        <v>#DIV/0!</v>
      </c>
    </row>
    <row r="60" spans="1:7" s="29" customFormat="1" ht="24" hidden="1" customHeight="1">
      <c r="A60" s="42">
        <v>2010508</v>
      </c>
      <c r="B60" s="43" t="s">
        <v>144</v>
      </c>
      <c r="C60" s="44"/>
      <c r="D60" s="44"/>
      <c r="E60" s="44"/>
      <c r="F60" s="39">
        <f t="shared" si="0"/>
        <v>0</v>
      </c>
      <c r="G60" s="40" t="e">
        <f t="shared" si="1"/>
        <v>#DIV/0!</v>
      </c>
    </row>
    <row r="61" spans="1:7" s="29" customFormat="1" ht="24" hidden="1" customHeight="1">
      <c r="A61" s="42">
        <v>2010550</v>
      </c>
      <c r="B61" s="43" t="s">
        <v>116</v>
      </c>
      <c r="C61" s="44"/>
      <c r="D61" s="44"/>
      <c r="E61" s="44"/>
      <c r="F61" s="39">
        <f t="shared" si="0"/>
        <v>0</v>
      </c>
      <c r="G61" s="40" t="e">
        <f t="shared" si="1"/>
        <v>#DIV/0!</v>
      </c>
    </row>
    <row r="62" spans="1:7" s="30" customFormat="1" ht="24" hidden="1" customHeight="1">
      <c r="A62" s="42">
        <v>2010599</v>
      </c>
      <c r="B62" s="43" t="s">
        <v>145</v>
      </c>
      <c r="C62" s="44"/>
      <c r="D62" s="44"/>
      <c r="E62" s="44"/>
      <c r="F62" s="39">
        <f t="shared" si="0"/>
        <v>0</v>
      </c>
      <c r="G62" s="40" t="e">
        <f t="shared" si="1"/>
        <v>#DIV/0!</v>
      </c>
    </row>
    <row r="63" spans="1:7" s="31" customFormat="1" ht="24" customHeight="1">
      <c r="A63" s="41">
        <v>20106</v>
      </c>
      <c r="B63" s="41" t="s">
        <v>146</v>
      </c>
      <c r="C63" s="39">
        <v>68</v>
      </c>
      <c r="D63" s="39">
        <f>SUM(D64:D73)</f>
        <v>27</v>
      </c>
      <c r="E63" s="39">
        <f>SUM(E64:E73)</f>
        <v>66</v>
      </c>
      <c r="F63" s="39">
        <f t="shared" si="0"/>
        <v>-39</v>
      </c>
      <c r="G63" s="40">
        <f t="shared" si="1"/>
        <v>-59.090909090909101</v>
      </c>
    </row>
    <row r="64" spans="1:7" s="29" customFormat="1" ht="24" customHeight="1">
      <c r="A64" s="42">
        <v>2010601</v>
      </c>
      <c r="B64" s="43" t="s">
        <v>107</v>
      </c>
      <c r="C64" s="44">
        <v>32</v>
      </c>
      <c r="D64" s="44">
        <v>7</v>
      </c>
      <c r="E64" s="44">
        <v>16</v>
      </c>
      <c r="F64" s="39">
        <f t="shared" si="0"/>
        <v>-9</v>
      </c>
      <c r="G64" s="40">
        <f t="shared" si="1"/>
        <v>-56.25</v>
      </c>
    </row>
    <row r="65" spans="1:8" s="29" customFormat="1" ht="24" hidden="1" customHeight="1">
      <c r="A65" s="42">
        <v>2010602</v>
      </c>
      <c r="B65" s="43" t="s">
        <v>108</v>
      </c>
      <c r="C65" s="44"/>
      <c r="D65" s="44"/>
      <c r="E65" s="44"/>
      <c r="F65" s="39">
        <f t="shared" si="0"/>
        <v>0</v>
      </c>
      <c r="G65" s="40" t="e">
        <f t="shared" si="1"/>
        <v>#DIV/0!</v>
      </c>
    </row>
    <row r="66" spans="1:8" s="30" customFormat="1" ht="24" customHeight="1">
      <c r="A66" s="42">
        <v>2010603</v>
      </c>
      <c r="B66" s="43" t="s">
        <v>109</v>
      </c>
      <c r="C66" s="44">
        <v>36</v>
      </c>
      <c r="D66" s="44">
        <v>15</v>
      </c>
      <c r="E66" s="44">
        <v>50</v>
      </c>
      <c r="F66" s="39">
        <f t="shared" si="0"/>
        <v>-35</v>
      </c>
      <c r="G66" s="40">
        <f t="shared" si="1"/>
        <v>-70</v>
      </c>
    </row>
    <row r="67" spans="1:8" s="29" customFormat="1" ht="24" hidden="1" customHeight="1">
      <c r="A67" s="42">
        <v>2010604</v>
      </c>
      <c r="B67" s="43" t="s">
        <v>147</v>
      </c>
      <c r="C67" s="44"/>
      <c r="D67" s="44"/>
      <c r="E67" s="44"/>
      <c r="F67" s="39">
        <f t="shared" si="0"/>
        <v>0</v>
      </c>
      <c r="G67" s="40" t="e">
        <f t="shared" si="1"/>
        <v>#DIV/0!</v>
      </c>
    </row>
    <row r="68" spans="1:8" s="29" customFormat="1" ht="24" hidden="1" customHeight="1">
      <c r="A68" s="42">
        <v>2010605</v>
      </c>
      <c r="B68" s="43" t="s">
        <v>148</v>
      </c>
      <c r="C68" s="44"/>
      <c r="D68" s="44"/>
      <c r="E68" s="44"/>
      <c r="F68" s="39">
        <f t="shared" si="0"/>
        <v>0</v>
      </c>
      <c r="G68" s="40" t="e">
        <f t="shared" si="1"/>
        <v>#DIV/0!</v>
      </c>
    </row>
    <row r="69" spans="1:8" s="29" customFormat="1" ht="24" hidden="1" customHeight="1">
      <c r="A69" s="42">
        <v>2010606</v>
      </c>
      <c r="B69" s="43" t="s">
        <v>149</v>
      </c>
      <c r="C69" s="44"/>
      <c r="D69" s="44"/>
      <c r="E69" s="44"/>
      <c r="F69" s="39">
        <f t="shared" si="0"/>
        <v>0</v>
      </c>
      <c r="G69" s="40" t="e">
        <f t="shared" si="1"/>
        <v>#DIV/0!</v>
      </c>
    </row>
    <row r="70" spans="1:8" s="29" customFormat="1" ht="24" hidden="1" customHeight="1">
      <c r="A70" s="42">
        <v>2010607</v>
      </c>
      <c r="B70" s="43" t="s">
        <v>150</v>
      </c>
      <c r="C70" s="44"/>
      <c r="D70" s="44"/>
      <c r="E70" s="44"/>
      <c r="F70" s="39">
        <f t="shared" ref="F70:F133" si="2">D70-E70</f>
        <v>0</v>
      </c>
      <c r="G70" s="40" t="e">
        <f t="shared" ref="G70:G133" si="3">F70/E70*100</f>
        <v>#DIV/0!</v>
      </c>
    </row>
    <row r="71" spans="1:8" s="29" customFormat="1" ht="24" hidden="1" customHeight="1">
      <c r="A71" s="42">
        <v>2010608</v>
      </c>
      <c r="B71" s="43" t="s">
        <v>151</v>
      </c>
      <c r="C71" s="44"/>
      <c r="D71" s="44"/>
      <c r="E71" s="44"/>
      <c r="F71" s="39">
        <f t="shared" si="2"/>
        <v>0</v>
      </c>
      <c r="G71" s="40" t="e">
        <f t="shared" si="3"/>
        <v>#DIV/0!</v>
      </c>
    </row>
    <row r="72" spans="1:8" s="30" customFormat="1" ht="24" hidden="1" customHeight="1">
      <c r="A72" s="42">
        <v>2010650</v>
      </c>
      <c r="B72" s="43" t="s">
        <v>116</v>
      </c>
      <c r="C72" s="44"/>
      <c r="D72" s="44"/>
      <c r="E72" s="44"/>
      <c r="F72" s="39">
        <f t="shared" si="2"/>
        <v>0</v>
      </c>
      <c r="G72" s="40" t="e">
        <f t="shared" si="3"/>
        <v>#DIV/0!</v>
      </c>
    </row>
    <row r="73" spans="1:8" s="29" customFormat="1" ht="24" customHeight="1">
      <c r="A73" s="42">
        <v>2010699</v>
      </c>
      <c r="B73" s="43" t="s">
        <v>152</v>
      </c>
      <c r="C73" s="44"/>
      <c r="D73" s="44">
        <v>5</v>
      </c>
      <c r="E73" s="44"/>
      <c r="F73" s="39">
        <f t="shared" si="2"/>
        <v>5</v>
      </c>
      <c r="G73" s="40" t="e">
        <f t="shared" si="3"/>
        <v>#DIV/0!</v>
      </c>
      <c r="H73" s="47">
        <v>5</v>
      </c>
    </row>
    <row r="74" spans="1:8" s="28" customFormat="1" ht="24" customHeight="1">
      <c r="A74" s="41">
        <v>20107</v>
      </c>
      <c r="B74" s="41" t="s">
        <v>153</v>
      </c>
      <c r="C74" s="39"/>
      <c r="D74" s="39"/>
      <c r="E74" s="39"/>
      <c r="F74" s="39">
        <f t="shared" si="2"/>
        <v>0</v>
      </c>
      <c r="G74" s="40" t="e">
        <f t="shared" si="3"/>
        <v>#DIV/0!</v>
      </c>
    </row>
    <row r="75" spans="1:8" s="29" customFormat="1" ht="24" hidden="1" customHeight="1">
      <c r="A75" s="42">
        <v>2010701</v>
      </c>
      <c r="B75" s="43" t="s">
        <v>107</v>
      </c>
      <c r="C75" s="44"/>
      <c r="D75" s="44"/>
      <c r="E75" s="44"/>
      <c r="F75" s="39">
        <f t="shared" si="2"/>
        <v>0</v>
      </c>
      <c r="G75" s="40" t="e">
        <f t="shared" si="3"/>
        <v>#DIV/0!</v>
      </c>
    </row>
    <row r="76" spans="1:8" s="29" customFormat="1" ht="24" hidden="1" customHeight="1">
      <c r="A76" s="42">
        <v>2010702</v>
      </c>
      <c r="B76" s="43" t="s">
        <v>108</v>
      </c>
      <c r="C76" s="44"/>
      <c r="D76" s="44"/>
      <c r="E76" s="44"/>
      <c r="F76" s="39">
        <f t="shared" si="2"/>
        <v>0</v>
      </c>
      <c r="G76" s="40" t="e">
        <f t="shared" si="3"/>
        <v>#DIV/0!</v>
      </c>
    </row>
    <row r="77" spans="1:8" s="29" customFormat="1" ht="24" hidden="1" customHeight="1">
      <c r="A77" s="42">
        <v>2010703</v>
      </c>
      <c r="B77" s="43" t="s">
        <v>109</v>
      </c>
      <c r="C77" s="44"/>
      <c r="D77" s="44"/>
      <c r="E77" s="44"/>
      <c r="F77" s="39">
        <f t="shared" si="2"/>
        <v>0</v>
      </c>
      <c r="G77" s="40" t="e">
        <f t="shared" si="3"/>
        <v>#DIV/0!</v>
      </c>
    </row>
    <row r="78" spans="1:8" s="29" customFormat="1" ht="24" hidden="1" customHeight="1">
      <c r="A78" s="42">
        <v>2010704</v>
      </c>
      <c r="B78" s="43" t="s">
        <v>154</v>
      </c>
      <c r="C78" s="44"/>
      <c r="D78" s="44"/>
      <c r="E78" s="44"/>
      <c r="F78" s="39">
        <f t="shared" si="2"/>
        <v>0</v>
      </c>
      <c r="G78" s="40" t="e">
        <f t="shared" si="3"/>
        <v>#DIV/0!</v>
      </c>
    </row>
    <row r="79" spans="1:8" s="29" customFormat="1" ht="24" hidden="1" customHeight="1">
      <c r="A79" s="42">
        <v>2010705</v>
      </c>
      <c r="B79" s="43" t="s">
        <v>155</v>
      </c>
      <c r="C79" s="44"/>
      <c r="D79" s="44"/>
      <c r="E79" s="44"/>
      <c r="F79" s="39">
        <f t="shared" si="2"/>
        <v>0</v>
      </c>
      <c r="G79" s="40" t="e">
        <f t="shared" si="3"/>
        <v>#DIV/0!</v>
      </c>
    </row>
    <row r="80" spans="1:8" s="30" customFormat="1" ht="23.25" hidden="1" customHeight="1">
      <c r="A80" s="42">
        <v>2010706</v>
      </c>
      <c r="B80" s="43" t="s">
        <v>156</v>
      </c>
      <c r="C80" s="44"/>
      <c r="D80" s="44"/>
      <c r="E80" s="44"/>
      <c r="F80" s="39">
        <f t="shared" si="2"/>
        <v>0</v>
      </c>
      <c r="G80" s="40" t="e">
        <f t="shared" si="3"/>
        <v>#DIV/0!</v>
      </c>
    </row>
    <row r="81" spans="1:7" s="29" customFormat="1" ht="24" hidden="1" customHeight="1">
      <c r="A81" s="42">
        <v>2010707</v>
      </c>
      <c r="B81" s="43" t="s">
        <v>157</v>
      </c>
      <c r="C81" s="44"/>
      <c r="D81" s="44"/>
      <c r="E81" s="44"/>
      <c r="F81" s="39">
        <f t="shared" si="2"/>
        <v>0</v>
      </c>
      <c r="G81" s="40" t="e">
        <f t="shared" si="3"/>
        <v>#DIV/0!</v>
      </c>
    </row>
    <row r="82" spans="1:7" s="29" customFormat="1" ht="24" hidden="1" customHeight="1">
      <c r="A82" s="42">
        <v>2010708</v>
      </c>
      <c r="B82" s="43" t="s">
        <v>158</v>
      </c>
      <c r="C82" s="44"/>
      <c r="D82" s="44"/>
      <c r="E82" s="44"/>
      <c r="F82" s="39">
        <f t="shared" si="2"/>
        <v>0</v>
      </c>
      <c r="G82" s="40" t="e">
        <f t="shared" si="3"/>
        <v>#DIV/0!</v>
      </c>
    </row>
    <row r="83" spans="1:7" s="29" customFormat="1" ht="24" hidden="1" customHeight="1">
      <c r="A83" s="42">
        <v>2010709</v>
      </c>
      <c r="B83" s="43" t="s">
        <v>150</v>
      </c>
      <c r="C83" s="44"/>
      <c r="D83" s="44"/>
      <c r="E83" s="44"/>
      <c r="F83" s="39">
        <f t="shared" si="2"/>
        <v>0</v>
      </c>
      <c r="G83" s="40" t="e">
        <f t="shared" si="3"/>
        <v>#DIV/0!</v>
      </c>
    </row>
    <row r="84" spans="1:7" s="29" customFormat="1" ht="24" hidden="1" customHeight="1">
      <c r="A84" s="42">
        <v>2010750</v>
      </c>
      <c r="B84" s="43" t="s">
        <v>116</v>
      </c>
      <c r="C84" s="44"/>
      <c r="D84" s="44"/>
      <c r="E84" s="44"/>
      <c r="F84" s="39">
        <f t="shared" si="2"/>
        <v>0</v>
      </c>
      <c r="G84" s="40" t="e">
        <f t="shared" si="3"/>
        <v>#DIV/0!</v>
      </c>
    </row>
    <row r="85" spans="1:7" s="29" customFormat="1" ht="24" hidden="1" customHeight="1">
      <c r="A85" s="42">
        <v>2010799</v>
      </c>
      <c r="B85" s="43" t="s">
        <v>159</v>
      </c>
      <c r="C85" s="44"/>
      <c r="D85" s="44"/>
      <c r="E85" s="44"/>
      <c r="F85" s="39">
        <f t="shared" si="2"/>
        <v>0</v>
      </c>
      <c r="G85" s="40" t="e">
        <f t="shared" si="3"/>
        <v>#DIV/0!</v>
      </c>
    </row>
    <row r="86" spans="1:7" s="31" customFormat="1" ht="24" customHeight="1">
      <c r="A86" s="41">
        <v>20108</v>
      </c>
      <c r="B86" s="41" t="s">
        <v>160</v>
      </c>
      <c r="C86" s="39"/>
      <c r="D86" s="39"/>
      <c r="E86" s="39"/>
      <c r="F86" s="39">
        <f t="shared" si="2"/>
        <v>0</v>
      </c>
      <c r="G86" s="40" t="e">
        <f t="shared" si="3"/>
        <v>#DIV/0!</v>
      </c>
    </row>
    <row r="87" spans="1:7" s="30" customFormat="1" ht="24" hidden="1" customHeight="1">
      <c r="A87" s="42">
        <v>2010801</v>
      </c>
      <c r="B87" s="43" t="s">
        <v>107</v>
      </c>
      <c r="C87" s="44"/>
      <c r="D87" s="44"/>
      <c r="E87" s="44"/>
      <c r="F87" s="39">
        <f t="shared" si="2"/>
        <v>0</v>
      </c>
      <c r="G87" s="40" t="e">
        <f t="shared" si="3"/>
        <v>#DIV/0!</v>
      </c>
    </row>
    <row r="88" spans="1:7" s="29" customFormat="1" ht="24" hidden="1" customHeight="1">
      <c r="A88" s="42">
        <v>2010802</v>
      </c>
      <c r="B88" s="43" t="s">
        <v>108</v>
      </c>
      <c r="C88" s="44"/>
      <c r="D88" s="44"/>
      <c r="E88" s="44"/>
      <c r="F88" s="39">
        <f t="shared" si="2"/>
        <v>0</v>
      </c>
      <c r="G88" s="40" t="e">
        <f t="shared" si="3"/>
        <v>#DIV/0!</v>
      </c>
    </row>
    <row r="89" spans="1:7" s="29" customFormat="1" ht="24" hidden="1" customHeight="1">
      <c r="A89" s="42">
        <v>2010803</v>
      </c>
      <c r="B89" s="43" t="s">
        <v>109</v>
      </c>
      <c r="C89" s="44"/>
      <c r="D89" s="44"/>
      <c r="E89" s="44"/>
      <c r="F89" s="39">
        <f t="shared" si="2"/>
        <v>0</v>
      </c>
      <c r="G89" s="40" t="e">
        <f t="shared" si="3"/>
        <v>#DIV/0!</v>
      </c>
    </row>
    <row r="90" spans="1:7" s="29" customFormat="1" ht="24" hidden="1" customHeight="1">
      <c r="A90" s="42">
        <v>2010804</v>
      </c>
      <c r="B90" s="43" t="s">
        <v>161</v>
      </c>
      <c r="C90" s="44"/>
      <c r="D90" s="44"/>
      <c r="E90" s="44"/>
      <c r="F90" s="39">
        <f t="shared" si="2"/>
        <v>0</v>
      </c>
      <c r="G90" s="40" t="e">
        <f t="shared" si="3"/>
        <v>#DIV/0!</v>
      </c>
    </row>
    <row r="91" spans="1:7" s="29" customFormat="1" ht="24" hidden="1" customHeight="1">
      <c r="A91" s="42">
        <v>2010805</v>
      </c>
      <c r="B91" s="43" t="s">
        <v>162</v>
      </c>
      <c r="C91" s="44"/>
      <c r="D91" s="44"/>
      <c r="E91" s="44"/>
      <c r="F91" s="39">
        <f t="shared" si="2"/>
        <v>0</v>
      </c>
      <c r="G91" s="40" t="e">
        <f t="shared" si="3"/>
        <v>#DIV/0!</v>
      </c>
    </row>
    <row r="92" spans="1:7" s="29" customFormat="1" ht="24" hidden="1" customHeight="1">
      <c r="A92" s="42">
        <v>2010806</v>
      </c>
      <c r="B92" s="43" t="s">
        <v>150</v>
      </c>
      <c r="C92" s="44"/>
      <c r="D92" s="44"/>
      <c r="E92" s="44"/>
      <c r="F92" s="39">
        <f t="shared" si="2"/>
        <v>0</v>
      </c>
      <c r="G92" s="40" t="e">
        <f t="shared" si="3"/>
        <v>#DIV/0!</v>
      </c>
    </row>
    <row r="93" spans="1:7" s="29" customFormat="1" ht="24" hidden="1" customHeight="1">
      <c r="A93" s="42">
        <v>2010850</v>
      </c>
      <c r="B93" s="43" t="s">
        <v>116</v>
      </c>
      <c r="C93" s="44"/>
      <c r="D93" s="44"/>
      <c r="E93" s="44"/>
      <c r="F93" s="39">
        <f t="shared" si="2"/>
        <v>0</v>
      </c>
      <c r="G93" s="40" t="e">
        <f t="shared" si="3"/>
        <v>#DIV/0!</v>
      </c>
    </row>
    <row r="94" spans="1:7" s="29" customFormat="1" ht="24" hidden="1" customHeight="1">
      <c r="A94" s="42">
        <v>2010899</v>
      </c>
      <c r="B94" s="43" t="s">
        <v>163</v>
      </c>
      <c r="C94" s="44"/>
      <c r="D94" s="44"/>
      <c r="E94" s="44"/>
      <c r="F94" s="39">
        <f t="shared" si="2"/>
        <v>0</v>
      </c>
      <c r="G94" s="40" t="e">
        <f t="shared" si="3"/>
        <v>#DIV/0!</v>
      </c>
    </row>
    <row r="95" spans="1:7" s="31" customFormat="1" ht="23.25" customHeight="1">
      <c r="A95" s="41">
        <v>20109</v>
      </c>
      <c r="B95" s="41" t="s">
        <v>164</v>
      </c>
      <c r="C95" s="39"/>
      <c r="D95" s="39"/>
      <c r="E95" s="39"/>
      <c r="F95" s="39">
        <f t="shared" si="2"/>
        <v>0</v>
      </c>
      <c r="G95" s="40" t="e">
        <f t="shared" si="3"/>
        <v>#DIV/0!</v>
      </c>
    </row>
    <row r="96" spans="1:7" s="29" customFormat="1" ht="24" hidden="1" customHeight="1">
      <c r="A96" s="42">
        <v>2010901</v>
      </c>
      <c r="B96" s="43" t="s">
        <v>107</v>
      </c>
      <c r="C96" s="44"/>
      <c r="D96" s="44"/>
      <c r="E96" s="44"/>
      <c r="F96" s="39">
        <f t="shared" si="2"/>
        <v>0</v>
      </c>
      <c r="G96" s="40" t="e">
        <f t="shared" si="3"/>
        <v>#DIV/0!</v>
      </c>
    </row>
    <row r="97" spans="1:7" s="29" customFormat="1" ht="24" hidden="1" customHeight="1">
      <c r="A97" s="42">
        <v>2010902</v>
      </c>
      <c r="B97" s="43" t="s">
        <v>108</v>
      </c>
      <c r="C97" s="44"/>
      <c r="D97" s="44"/>
      <c r="E97" s="44"/>
      <c r="F97" s="39">
        <f t="shared" si="2"/>
        <v>0</v>
      </c>
      <c r="G97" s="40" t="e">
        <f t="shared" si="3"/>
        <v>#DIV/0!</v>
      </c>
    </row>
    <row r="98" spans="1:7" s="29" customFormat="1" ht="24" hidden="1" customHeight="1">
      <c r="A98" s="42">
        <v>2010903</v>
      </c>
      <c r="B98" s="43" t="s">
        <v>109</v>
      </c>
      <c r="C98" s="44"/>
      <c r="D98" s="44"/>
      <c r="E98" s="44"/>
      <c r="F98" s="39">
        <f t="shared" si="2"/>
        <v>0</v>
      </c>
      <c r="G98" s="40" t="e">
        <f t="shared" si="3"/>
        <v>#DIV/0!</v>
      </c>
    </row>
    <row r="99" spans="1:7" s="29" customFormat="1" ht="24" hidden="1" customHeight="1">
      <c r="A99" s="42">
        <v>2010904</v>
      </c>
      <c r="B99" s="43" t="s">
        <v>165</v>
      </c>
      <c r="C99" s="44"/>
      <c r="D99" s="44"/>
      <c r="E99" s="44"/>
      <c r="F99" s="39">
        <f t="shared" si="2"/>
        <v>0</v>
      </c>
      <c r="G99" s="40" t="e">
        <f t="shared" si="3"/>
        <v>#DIV/0!</v>
      </c>
    </row>
    <row r="100" spans="1:7" s="29" customFormat="1" ht="24" hidden="1" customHeight="1">
      <c r="A100" s="42">
        <v>2010905</v>
      </c>
      <c r="B100" s="43" t="s">
        <v>166</v>
      </c>
      <c r="C100" s="44"/>
      <c r="D100" s="44"/>
      <c r="E100" s="44"/>
      <c r="F100" s="39">
        <f t="shared" si="2"/>
        <v>0</v>
      </c>
      <c r="G100" s="40" t="e">
        <f t="shared" si="3"/>
        <v>#DIV/0!</v>
      </c>
    </row>
    <row r="101" spans="1:7" s="29" customFormat="1" ht="24" hidden="1" customHeight="1">
      <c r="A101" s="42">
        <v>2010907</v>
      </c>
      <c r="B101" s="43" t="s">
        <v>167</v>
      </c>
      <c r="C101" s="44"/>
      <c r="D101" s="44"/>
      <c r="E101" s="44"/>
      <c r="F101" s="39">
        <f t="shared" si="2"/>
        <v>0</v>
      </c>
      <c r="G101" s="40" t="e">
        <f t="shared" si="3"/>
        <v>#DIV/0!</v>
      </c>
    </row>
    <row r="102" spans="1:7" s="29" customFormat="1" ht="24" hidden="1" customHeight="1">
      <c r="A102" s="42">
        <v>2010908</v>
      </c>
      <c r="B102" s="43" t="s">
        <v>150</v>
      </c>
      <c r="C102" s="44"/>
      <c r="D102" s="44"/>
      <c r="E102" s="44"/>
      <c r="F102" s="39">
        <f t="shared" si="2"/>
        <v>0</v>
      </c>
      <c r="G102" s="40" t="e">
        <f t="shared" si="3"/>
        <v>#DIV/0!</v>
      </c>
    </row>
    <row r="103" spans="1:7" s="29" customFormat="1" ht="24" hidden="1" customHeight="1">
      <c r="A103" s="42">
        <v>2010950</v>
      </c>
      <c r="B103" s="43" t="s">
        <v>116</v>
      </c>
      <c r="C103" s="44"/>
      <c r="D103" s="44"/>
      <c r="E103" s="44"/>
      <c r="F103" s="39">
        <f t="shared" si="2"/>
        <v>0</v>
      </c>
      <c r="G103" s="40" t="e">
        <f t="shared" si="3"/>
        <v>#DIV/0!</v>
      </c>
    </row>
    <row r="104" spans="1:7" s="29" customFormat="1" ht="24" hidden="1" customHeight="1">
      <c r="A104" s="42">
        <v>2010999</v>
      </c>
      <c r="B104" s="43" t="s">
        <v>168</v>
      </c>
      <c r="C104" s="44"/>
      <c r="D104" s="44"/>
      <c r="E104" s="44"/>
      <c r="F104" s="39">
        <f t="shared" si="2"/>
        <v>0</v>
      </c>
      <c r="G104" s="40" t="e">
        <f t="shared" si="3"/>
        <v>#DIV/0!</v>
      </c>
    </row>
    <row r="105" spans="1:7" s="28" customFormat="1" ht="24" customHeight="1">
      <c r="A105" s="41">
        <v>20110</v>
      </c>
      <c r="B105" s="41" t="s">
        <v>169</v>
      </c>
      <c r="C105" s="39"/>
      <c r="D105" s="39"/>
      <c r="E105" s="39"/>
      <c r="F105" s="39">
        <f t="shared" si="2"/>
        <v>0</v>
      </c>
      <c r="G105" s="40" t="e">
        <f t="shared" si="3"/>
        <v>#DIV/0!</v>
      </c>
    </row>
    <row r="106" spans="1:7" s="29" customFormat="1" ht="24" hidden="1" customHeight="1">
      <c r="A106" s="42">
        <v>2011001</v>
      </c>
      <c r="B106" s="43" t="s">
        <v>107</v>
      </c>
      <c r="C106" s="44"/>
      <c r="D106" s="44"/>
      <c r="E106" s="44"/>
      <c r="F106" s="39">
        <f t="shared" si="2"/>
        <v>0</v>
      </c>
      <c r="G106" s="40" t="e">
        <f t="shared" si="3"/>
        <v>#DIV/0!</v>
      </c>
    </row>
    <row r="107" spans="1:7" s="29" customFormat="1" ht="24" hidden="1" customHeight="1">
      <c r="A107" s="42">
        <v>2011002</v>
      </c>
      <c r="B107" s="43" t="s">
        <v>108</v>
      </c>
      <c r="C107" s="44"/>
      <c r="D107" s="44"/>
      <c r="E107" s="44"/>
      <c r="F107" s="39">
        <f t="shared" si="2"/>
        <v>0</v>
      </c>
      <c r="G107" s="40" t="e">
        <f t="shared" si="3"/>
        <v>#DIV/0!</v>
      </c>
    </row>
    <row r="108" spans="1:7" s="29" customFormat="1" ht="24" hidden="1" customHeight="1">
      <c r="A108" s="42">
        <v>2011003</v>
      </c>
      <c r="B108" s="43" t="s">
        <v>109</v>
      </c>
      <c r="C108" s="44"/>
      <c r="D108" s="44"/>
      <c r="E108" s="44"/>
      <c r="F108" s="39">
        <f t="shared" si="2"/>
        <v>0</v>
      </c>
      <c r="G108" s="40" t="e">
        <f t="shared" si="3"/>
        <v>#DIV/0!</v>
      </c>
    </row>
    <row r="109" spans="1:7" s="30" customFormat="1" ht="24" hidden="1" customHeight="1">
      <c r="A109" s="42">
        <v>2011004</v>
      </c>
      <c r="B109" s="43" t="s">
        <v>170</v>
      </c>
      <c r="C109" s="44"/>
      <c r="D109" s="44"/>
      <c r="E109" s="44"/>
      <c r="F109" s="39">
        <f t="shared" si="2"/>
        <v>0</v>
      </c>
      <c r="G109" s="40" t="e">
        <f t="shared" si="3"/>
        <v>#DIV/0!</v>
      </c>
    </row>
    <row r="110" spans="1:7" s="29" customFormat="1" hidden="1">
      <c r="A110" s="42">
        <v>2011005</v>
      </c>
      <c r="B110" s="43" t="s">
        <v>171</v>
      </c>
      <c r="C110" s="44"/>
      <c r="D110" s="44"/>
      <c r="E110" s="44"/>
      <c r="F110" s="39">
        <f t="shared" si="2"/>
        <v>0</v>
      </c>
      <c r="G110" s="40" t="e">
        <f t="shared" si="3"/>
        <v>#DIV/0!</v>
      </c>
    </row>
    <row r="111" spans="1:7" s="29" customFormat="1" ht="24" hidden="1" customHeight="1">
      <c r="A111" s="42">
        <v>2011006</v>
      </c>
      <c r="B111" s="43" t="s">
        <v>172</v>
      </c>
      <c r="C111" s="44"/>
      <c r="D111" s="44"/>
      <c r="E111" s="44"/>
      <c r="F111" s="39">
        <f t="shared" si="2"/>
        <v>0</v>
      </c>
      <c r="G111" s="40" t="e">
        <f t="shared" si="3"/>
        <v>#DIV/0!</v>
      </c>
    </row>
    <row r="112" spans="1:7" s="30" customFormat="1" ht="24" hidden="1" customHeight="1">
      <c r="A112" s="42">
        <v>2011007</v>
      </c>
      <c r="B112" s="43" t="s">
        <v>173</v>
      </c>
      <c r="C112" s="44"/>
      <c r="D112" s="44"/>
      <c r="E112" s="44"/>
      <c r="F112" s="39">
        <f t="shared" si="2"/>
        <v>0</v>
      </c>
      <c r="G112" s="40" t="e">
        <f t="shared" si="3"/>
        <v>#DIV/0!</v>
      </c>
    </row>
    <row r="113" spans="1:7" s="29" customFormat="1" ht="24" hidden="1" customHeight="1">
      <c r="A113" s="42">
        <v>2011008</v>
      </c>
      <c r="B113" s="43" t="s">
        <v>174</v>
      </c>
      <c r="C113" s="44"/>
      <c r="D113" s="44"/>
      <c r="E113" s="44"/>
      <c r="F113" s="39">
        <f t="shared" si="2"/>
        <v>0</v>
      </c>
      <c r="G113" s="40" t="e">
        <f t="shared" si="3"/>
        <v>#DIV/0!</v>
      </c>
    </row>
    <row r="114" spans="1:7" s="29" customFormat="1" ht="24" hidden="1" customHeight="1">
      <c r="A114" s="42">
        <v>2011009</v>
      </c>
      <c r="B114" s="43" t="s">
        <v>175</v>
      </c>
      <c r="C114" s="44"/>
      <c r="D114" s="44"/>
      <c r="E114" s="44"/>
      <c r="F114" s="39">
        <f t="shared" si="2"/>
        <v>0</v>
      </c>
      <c r="G114" s="40" t="e">
        <f t="shared" si="3"/>
        <v>#DIV/0!</v>
      </c>
    </row>
    <row r="115" spans="1:7" s="29" customFormat="1" ht="24" hidden="1" customHeight="1">
      <c r="A115" s="42">
        <v>2011010</v>
      </c>
      <c r="B115" s="43" t="s">
        <v>176</v>
      </c>
      <c r="C115" s="44"/>
      <c r="D115" s="44"/>
      <c r="E115" s="44"/>
      <c r="F115" s="39">
        <f t="shared" si="2"/>
        <v>0</v>
      </c>
      <c r="G115" s="40" t="e">
        <f t="shared" si="3"/>
        <v>#DIV/0!</v>
      </c>
    </row>
    <row r="116" spans="1:7" s="29" customFormat="1" ht="0.75" hidden="1" customHeight="1">
      <c r="A116" s="42">
        <v>2011011</v>
      </c>
      <c r="B116" s="43" t="s">
        <v>177</v>
      </c>
      <c r="C116" s="44"/>
      <c r="D116" s="44"/>
      <c r="E116" s="44"/>
      <c r="F116" s="39">
        <f t="shared" si="2"/>
        <v>0</v>
      </c>
      <c r="G116" s="40" t="e">
        <f t="shared" si="3"/>
        <v>#DIV/0!</v>
      </c>
    </row>
    <row r="117" spans="1:7" s="29" customFormat="1" ht="24" hidden="1" customHeight="1">
      <c r="A117" s="42">
        <v>2011012</v>
      </c>
      <c r="B117" s="43" t="s">
        <v>178</v>
      </c>
      <c r="C117" s="44"/>
      <c r="D117" s="44"/>
      <c r="E117" s="44"/>
      <c r="F117" s="39">
        <f t="shared" si="2"/>
        <v>0</v>
      </c>
      <c r="G117" s="40" t="e">
        <f t="shared" si="3"/>
        <v>#DIV/0!</v>
      </c>
    </row>
    <row r="118" spans="1:7" s="30" customFormat="1" ht="24" hidden="1" customHeight="1">
      <c r="A118" s="42">
        <v>2011050</v>
      </c>
      <c r="B118" s="43" t="s">
        <v>116</v>
      </c>
      <c r="C118" s="44"/>
      <c r="D118" s="44"/>
      <c r="E118" s="44"/>
      <c r="F118" s="39">
        <f t="shared" si="2"/>
        <v>0</v>
      </c>
      <c r="G118" s="40" t="e">
        <f t="shared" si="3"/>
        <v>#DIV/0!</v>
      </c>
    </row>
    <row r="119" spans="1:7" s="29" customFormat="1" ht="24" hidden="1" customHeight="1">
      <c r="A119" s="42">
        <v>2011099</v>
      </c>
      <c r="B119" s="43" t="s">
        <v>179</v>
      </c>
      <c r="C119" s="44"/>
      <c r="D119" s="44"/>
      <c r="E119" s="44"/>
      <c r="F119" s="39">
        <f t="shared" si="2"/>
        <v>0</v>
      </c>
      <c r="G119" s="40" t="e">
        <f t="shared" si="3"/>
        <v>#DIV/0!</v>
      </c>
    </row>
    <row r="120" spans="1:7" s="31" customFormat="1" ht="24" customHeight="1">
      <c r="A120" s="41">
        <v>20111</v>
      </c>
      <c r="B120" s="41" t="s">
        <v>180</v>
      </c>
      <c r="C120" s="39">
        <v>26</v>
      </c>
      <c r="D120" s="39"/>
      <c r="E120" s="39"/>
      <c r="F120" s="39">
        <f t="shared" si="2"/>
        <v>0</v>
      </c>
      <c r="G120" s="40" t="e">
        <f t="shared" si="3"/>
        <v>#DIV/0!</v>
      </c>
    </row>
    <row r="121" spans="1:7" s="29" customFormat="1" ht="24" hidden="1" customHeight="1">
      <c r="A121" s="42">
        <v>2011101</v>
      </c>
      <c r="B121" s="43" t="s">
        <v>107</v>
      </c>
      <c r="C121" s="44"/>
      <c r="D121" s="44"/>
      <c r="E121" s="44"/>
      <c r="F121" s="39">
        <f t="shared" si="2"/>
        <v>0</v>
      </c>
      <c r="G121" s="40" t="e">
        <f t="shared" si="3"/>
        <v>#DIV/0!</v>
      </c>
    </row>
    <row r="122" spans="1:7" s="30" customFormat="1" ht="24" hidden="1" customHeight="1">
      <c r="A122" s="42">
        <v>2011102</v>
      </c>
      <c r="B122" s="43" t="s">
        <v>108</v>
      </c>
      <c r="C122" s="44"/>
      <c r="D122" s="44"/>
      <c r="E122" s="44"/>
      <c r="F122" s="39">
        <f t="shared" si="2"/>
        <v>0</v>
      </c>
      <c r="G122" s="40" t="e">
        <f t="shared" si="3"/>
        <v>#DIV/0!</v>
      </c>
    </row>
    <row r="123" spans="1:7" s="29" customFormat="1" ht="24" hidden="1" customHeight="1">
      <c r="A123" s="42">
        <v>2011103</v>
      </c>
      <c r="B123" s="43" t="s">
        <v>109</v>
      </c>
      <c r="C123" s="44"/>
      <c r="D123" s="44"/>
      <c r="E123" s="44"/>
      <c r="F123" s="39">
        <f t="shared" si="2"/>
        <v>0</v>
      </c>
      <c r="G123" s="40" t="e">
        <f t="shared" si="3"/>
        <v>#DIV/0!</v>
      </c>
    </row>
    <row r="124" spans="1:7" s="29" customFormat="1" ht="24" hidden="1" customHeight="1">
      <c r="A124" s="42">
        <v>2011104</v>
      </c>
      <c r="B124" s="43" t="s">
        <v>181</v>
      </c>
      <c r="C124" s="44"/>
      <c r="D124" s="44"/>
      <c r="E124" s="44"/>
      <c r="F124" s="39">
        <f t="shared" si="2"/>
        <v>0</v>
      </c>
      <c r="G124" s="40" t="e">
        <f t="shared" si="3"/>
        <v>#DIV/0!</v>
      </c>
    </row>
    <row r="125" spans="1:7" s="29" customFormat="1" ht="24" hidden="1" customHeight="1">
      <c r="A125" s="42">
        <v>2011105</v>
      </c>
      <c r="B125" s="43" t="s">
        <v>182</v>
      </c>
      <c r="C125" s="44"/>
      <c r="D125" s="44"/>
      <c r="E125" s="44"/>
      <c r="F125" s="39">
        <f t="shared" si="2"/>
        <v>0</v>
      </c>
      <c r="G125" s="40" t="e">
        <f t="shared" si="3"/>
        <v>#DIV/0!</v>
      </c>
    </row>
    <row r="126" spans="1:7" s="29" customFormat="1" ht="24" hidden="1" customHeight="1">
      <c r="A126" s="42">
        <v>2011106</v>
      </c>
      <c r="B126" s="43" t="s">
        <v>183</v>
      </c>
      <c r="C126" s="44"/>
      <c r="D126" s="44"/>
      <c r="E126" s="44"/>
      <c r="F126" s="39">
        <f t="shared" si="2"/>
        <v>0</v>
      </c>
      <c r="G126" s="40" t="e">
        <f t="shared" si="3"/>
        <v>#DIV/0!</v>
      </c>
    </row>
    <row r="127" spans="1:7" s="29" customFormat="1" ht="24" hidden="1" customHeight="1">
      <c r="A127" s="42">
        <v>2011150</v>
      </c>
      <c r="B127" s="43" t="s">
        <v>116</v>
      </c>
      <c r="C127" s="44"/>
      <c r="D127" s="44"/>
      <c r="E127" s="44"/>
      <c r="F127" s="39">
        <f t="shared" si="2"/>
        <v>0</v>
      </c>
      <c r="G127" s="40" t="e">
        <f t="shared" si="3"/>
        <v>#DIV/0!</v>
      </c>
    </row>
    <row r="128" spans="1:7" s="30" customFormat="1" ht="24" customHeight="1">
      <c r="A128" s="42">
        <v>2011199</v>
      </c>
      <c r="B128" s="43" t="s">
        <v>184</v>
      </c>
      <c r="C128" s="44">
        <v>26</v>
      </c>
      <c r="D128" s="44"/>
      <c r="E128" s="44"/>
      <c r="F128" s="39">
        <f t="shared" si="2"/>
        <v>0</v>
      </c>
      <c r="G128" s="40" t="e">
        <f t="shared" si="3"/>
        <v>#DIV/0!</v>
      </c>
    </row>
    <row r="129" spans="1:7" s="31" customFormat="1" ht="24" customHeight="1">
      <c r="A129" s="41">
        <v>20113</v>
      </c>
      <c r="B129" s="41" t="s">
        <v>185</v>
      </c>
      <c r="C129" s="39">
        <v>10</v>
      </c>
      <c r="D129" s="39"/>
      <c r="E129" s="39"/>
      <c r="F129" s="39">
        <f t="shared" si="2"/>
        <v>0</v>
      </c>
      <c r="G129" s="40" t="e">
        <f t="shared" si="3"/>
        <v>#DIV/0!</v>
      </c>
    </row>
    <row r="130" spans="1:7" s="29" customFormat="1" ht="24" hidden="1" customHeight="1">
      <c r="A130" s="42">
        <v>2011301</v>
      </c>
      <c r="B130" s="43" t="s">
        <v>107</v>
      </c>
      <c r="C130" s="44"/>
      <c r="D130" s="44"/>
      <c r="E130" s="44"/>
      <c r="F130" s="39">
        <f t="shared" si="2"/>
        <v>0</v>
      </c>
      <c r="G130" s="40" t="e">
        <f t="shared" si="3"/>
        <v>#DIV/0!</v>
      </c>
    </row>
    <row r="131" spans="1:7" s="29" customFormat="1" ht="24" hidden="1" customHeight="1">
      <c r="A131" s="42">
        <v>2011302</v>
      </c>
      <c r="B131" s="43" t="s">
        <v>108</v>
      </c>
      <c r="C131" s="44"/>
      <c r="D131" s="44"/>
      <c r="E131" s="44"/>
      <c r="F131" s="39">
        <f t="shared" si="2"/>
        <v>0</v>
      </c>
      <c r="G131" s="40" t="e">
        <f t="shared" si="3"/>
        <v>#DIV/0!</v>
      </c>
    </row>
    <row r="132" spans="1:7" s="29" customFormat="1" ht="24" hidden="1" customHeight="1">
      <c r="A132" s="42">
        <v>2011303</v>
      </c>
      <c r="B132" s="43" t="s">
        <v>109</v>
      </c>
      <c r="C132" s="44"/>
      <c r="D132" s="44"/>
      <c r="E132" s="44"/>
      <c r="F132" s="39">
        <f t="shared" si="2"/>
        <v>0</v>
      </c>
      <c r="G132" s="40" t="e">
        <f t="shared" si="3"/>
        <v>#DIV/0!</v>
      </c>
    </row>
    <row r="133" spans="1:7" s="29" customFormat="1" ht="24" hidden="1" customHeight="1">
      <c r="A133" s="42">
        <v>2011304</v>
      </c>
      <c r="B133" s="43" t="s">
        <v>186</v>
      </c>
      <c r="C133" s="44"/>
      <c r="D133" s="44"/>
      <c r="E133" s="44"/>
      <c r="F133" s="39">
        <f t="shared" si="2"/>
        <v>0</v>
      </c>
      <c r="G133" s="40" t="e">
        <f t="shared" si="3"/>
        <v>#DIV/0!</v>
      </c>
    </row>
    <row r="134" spans="1:7" s="30" customFormat="1" ht="24" hidden="1" customHeight="1">
      <c r="A134" s="42">
        <v>2011305</v>
      </c>
      <c r="B134" s="43" t="s">
        <v>187</v>
      </c>
      <c r="C134" s="44"/>
      <c r="D134" s="44"/>
      <c r="E134" s="44"/>
      <c r="F134" s="39">
        <f t="shared" ref="F134:F197" si="4">D134-E134</f>
        <v>0</v>
      </c>
      <c r="G134" s="40" t="e">
        <f t="shared" ref="G134:G197" si="5">F134/E134*100</f>
        <v>#DIV/0!</v>
      </c>
    </row>
    <row r="135" spans="1:7" s="29" customFormat="1" ht="24" hidden="1" customHeight="1">
      <c r="A135" s="42">
        <v>2011306</v>
      </c>
      <c r="B135" s="43" t="s">
        <v>188</v>
      </c>
      <c r="C135" s="44"/>
      <c r="D135" s="44"/>
      <c r="E135" s="44"/>
      <c r="F135" s="39">
        <f t="shared" si="4"/>
        <v>0</v>
      </c>
      <c r="G135" s="40" t="e">
        <f t="shared" si="5"/>
        <v>#DIV/0!</v>
      </c>
    </row>
    <row r="136" spans="1:7" s="29" customFormat="1" ht="24" hidden="1" customHeight="1">
      <c r="A136" s="42">
        <v>2011307</v>
      </c>
      <c r="B136" s="43" t="s">
        <v>189</v>
      </c>
      <c r="C136" s="44"/>
      <c r="D136" s="44"/>
      <c r="E136" s="44"/>
      <c r="F136" s="39">
        <f t="shared" si="4"/>
        <v>0</v>
      </c>
      <c r="G136" s="40" t="e">
        <f t="shared" si="5"/>
        <v>#DIV/0!</v>
      </c>
    </row>
    <row r="137" spans="1:7" s="29" customFormat="1" ht="24" hidden="1" customHeight="1">
      <c r="A137" s="42">
        <v>2011308</v>
      </c>
      <c r="B137" s="43" t="s">
        <v>190</v>
      </c>
      <c r="C137" s="44"/>
      <c r="D137" s="44"/>
      <c r="E137" s="44"/>
      <c r="F137" s="39">
        <f t="shared" si="4"/>
        <v>0</v>
      </c>
      <c r="G137" s="40" t="e">
        <f t="shared" si="5"/>
        <v>#DIV/0!</v>
      </c>
    </row>
    <row r="138" spans="1:7" s="29" customFormat="1" ht="24" hidden="1" customHeight="1">
      <c r="A138" s="42">
        <v>2011350</v>
      </c>
      <c r="B138" s="43" t="s">
        <v>116</v>
      </c>
      <c r="C138" s="44"/>
      <c r="D138" s="44"/>
      <c r="E138" s="44"/>
      <c r="F138" s="39">
        <f t="shared" si="4"/>
        <v>0</v>
      </c>
      <c r="G138" s="40" t="e">
        <f t="shared" si="5"/>
        <v>#DIV/0!</v>
      </c>
    </row>
    <row r="139" spans="1:7" s="30" customFormat="1" ht="24" customHeight="1">
      <c r="A139" s="42">
        <v>2011399</v>
      </c>
      <c r="B139" s="43" t="s">
        <v>191</v>
      </c>
      <c r="C139" s="44">
        <v>10</v>
      </c>
      <c r="D139" s="44"/>
      <c r="E139" s="44"/>
      <c r="F139" s="39">
        <f t="shared" si="4"/>
        <v>0</v>
      </c>
      <c r="G139" s="40" t="e">
        <f t="shared" si="5"/>
        <v>#DIV/0!</v>
      </c>
    </row>
    <row r="140" spans="1:7" s="31" customFormat="1" ht="24" customHeight="1">
      <c r="A140" s="41">
        <v>20114</v>
      </c>
      <c r="B140" s="41" t="s">
        <v>192</v>
      </c>
      <c r="C140" s="39"/>
      <c r="D140" s="39"/>
      <c r="E140" s="39"/>
      <c r="F140" s="39">
        <f t="shared" si="4"/>
        <v>0</v>
      </c>
      <c r="G140" s="40" t="e">
        <f t="shared" si="5"/>
        <v>#DIV/0!</v>
      </c>
    </row>
    <row r="141" spans="1:7" s="29" customFormat="1" ht="24" hidden="1" customHeight="1">
      <c r="A141" s="42">
        <v>2011401</v>
      </c>
      <c r="B141" s="43" t="s">
        <v>107</v>
      </c>
      <c r="C141" s="44"/>
      <c r="D141" s="44"/>
      <c r="E141" s="44"/>
      <c r="F141" s="39">
        <f t="shared" si="4"/>
        <v>0</v>
      </c>
      <c r="G141" s="40" t="e">
        <f t="shared" si="5"/>
        <v>#DIV/0!</v>
      </c>
    </row>
    <row r="142" spans="1:7" s="29" customFormat="1" ht="24" hidden="1" customHeight="1">
      <c r="A142" s="42">
        <v>2011402</v>
      </c>
      <c r="B142" s="43" t="s">
        <v>108</v>
      </c>
      <c r="C142" s="44"/>
      <c r="D142" s="44"/>
      <c r="E142" s="44"/>
      <c r="F142" s="39">
        <f t="shared" si="4"/>
        <v>0</v>
      </c>
      <c r="G142" s="40" t="e">
        <f t="shared" si="5"/>
        <v>#DIV/0!</v>
      </c>
    </row>
    <row r="143" spans="1:7" s="30" customFormat="1" ht="24" hidden="1" customHeight="1">
      <c r="A143" s="42">
        <v>2011403</v>
      </c>
      <c r="B143" s="43" t="s">
        <v>109</v>
      </c>
      <c r="C143" s="44"/>
      <c r="D143" s="44"/>
      <c r="E143" s="44"/>
      <c r="F143" s="39">
        <f t="shared" si="4"/>
        <v>0</v>
      </c>
      <c r="G143" s="40" t="e">
        <f t="shared" si="5"/>
        <v>#DIV/0!</v>
      </c>
    </row>
    <row r="144" spans="1:7" s="29" customFormat="1" ht="24" hidden="1" customHeight="1">
      <c r="A144" s="42">
        <v>2011404</v>
      </c>
      <c r="B144" s="43" t="s">
        <v>193</v>
      </c>
      <c r="C144" s="44"/>
      <c r="D144" s="44"/>
      <c r="E144" s="44"/>
      <c r="F144" s="39">
        <f t="shared" si="4"/>
        <v>0</v>
      </c>
      <c r="G144" s="40" t="e">
        <f t="shared" si="5"/>
        <v>#DIV/0!</v>
      </c>
    </row>
    <row r="145" spans="1:7" s="29" customFormat="1" ht="24" hidden="1" customHeight="1">
      <c r="A145" s="42">
        <v>2011405</v>
      </c>
      <c r="B145" s="43" t="s">
        <v>194</v>
      </c>
      <c r="C145" s="44"/>
      <c r="D145" s="44"/>
      <c r="E145" s="44"/>
      <c r="F145" s="39">
        <f t="shared" si="4"/>
        <v>0</v>
      </c>
      <c r="G145" s="40" t="e">
        <f t="shared" si="5"/>
        <v>#DIV/0!</v>
      </c>
    </row>
    <row r="146" spans="1:7" s="29" customFormat="1" ht="24" hidden="1" customHeight="1">
      <c r="A146" s="42">
        <v>2011406</v>
      </c>
      <c r="B146" s="43" t="s">
        <v>195</v>
      </c>
      <c r="C146" s="44"/>
      <c r="D146" s="44"/>
      <c r="E146" s="44"/>
      <c r="F146" s="39">
        <f t="shared" si="4"/>
        <v>0</v>
      </c>
      <c r="G146" s="40" t="e">
        <f t="shared" si="5"/>
        <v>#DIV/0!</v>
      </c>
    </row>
    <row r="147" spans="1:7" s="30" customFormat="1" ht="24" hidden="1" customHeight="1">
      <c r="A147" s="42">
        <v>2011407</v>
      </c>
      <c r="B147" s="43" t="s">
        <v>196</v>
      </c>
      <c r="C147" s="44"/>
      <c r="D147" s="44"/>
      <c r="E147" s="44"/>
      <c r="F147" s="39">
        <f t="shared" si="4"/>
        <v>0</v>
      </c>
      <c r="G147" s="40" t="e">
        <f t="shared" si="5"/>
        <v>#DIV/0!</v>
      </c>
    </row>
    <row r="148" spans="1:7" s="29" customFormat="1" ht="24" hidden="1" customHeight="1">
      <c r="A148" s="42">
        <v>2011408</v>
      </c>
      <c r="B148" s="43" t="s">
        <v>197</v>
      </c>
      <c r="C148" s="44"/>
      <c r="D148" s="44"/>
      <c r="E148" s="44"/>
      <c r="F148" s="39">
        <f t="shared" si="4"/>
        <v>0</v>
      </c>
      <c r="G148" s="40" t="e">
        <f t="shared" si="5"/>
        <v>#DIV/0!</v>
      </c>
    </row>
    <row r="149" spans="1:7" s="30" customFormat="1" ht="24" hidden="1" customHeight="1">
      <c r="A149" s="42">
        <v>2011409</v>
      </c>
      <c r="B149" s="43" t="s">
        <v>198</v>
      </c>
      <c r="C149" s="44"/>
      <c r="D149" s="44"/>
      <c r="E149" s="44"/>
      <c r="F149" s="39">
        <f t="shared" si="4"/>
        <v>0</v>
      </c>
      <c r="G149" s="40" t="e">
        <f t="shared" si="5"/>
        <v>#DIV/0!</v>
      </c>
    </row>
    <row r="150" spans="1:7" s="30" customFormat="1" ht="24" hidden="1" customHeight="1">
      <c r="A150" s="42">
        <v>2011450</v>
      </c>
      <c r="B150" s="43" t="s">
        <v>116</v>
      </c>
      <c r="C150" s="44"/>
      <c r="D150" s="44"/>
      <c r="E150" s="44"/>
      <c r="F150" s="39">
        <f t="shared" si="4"/>
        <v>0</v>
      </c>
      <c r="G150" s="40" t="e">
        <f t="shared" si="5"/>
        <v>#DIV/0!</v>
      </c>
    </row>
    <row r="151" spans="1:7" s="29" customFormat="1" ht="24" hidden="1" customHeight="1">
      <c r="A151" s="42">
        <v>2011499</v>
      </c>
      <c r="B151" s="43" t="s">
        <v>199</v>
      </c>
      <c r="C151" s="44"/>
      <c r="D151" s="44"/>
      <c r="E151" s="44"/>
      <c r="F151" s="39">
        <f t="shared" si="4"/>
        <v>0</v>
      </c>
      <c r="G151" s="40" t="e">
        <f t="shared" si="5"/>
        <v>#DIV/0!</v>
      </c>
    </row>
    <row r="152" spans="1:7" s="31" customFormat="1" ht="24" customHeight="1">
      <c r="A152" s="41">
        <v>20115</v>
      </c>
      <c r="B152" s="41" t="s">
        <v>200</v>
      </c>
      <c r="C152" s="39"/>
      <c r="D152" s="39"/>
      <c r="E152" s="39"/>
      <c r="F152" s="39">
        <f t="shared" si="4"/>
        <v>0</v>
      </c>
      <c r="G152" s="40" t="e">
        <f t="shared" si="5"/>
        <v>#DIV/0!</v>
      </c>
    </row>
    <row r="153" spans="1:7" s="29" customFormat="1" ht="24" hidden="1" customHeight="1">
      <c r="A153" s="42">
        <v>2011501</v>
      </c>
      <c r="B153" s="43" t="s">
        <v>107</v>
      </c>
      <c r="C153" s="44"/>
      <c r="D153" s="44"/>
      <c r="E153" s="44"/>
      <c r="F153" s="39">
        <f t="shared" si="4"/>
        <v>0</v>
      </c>
      <c r="G153" s="40" t="e">
        <f t="shared" si="5"/>
        <v>#DIV/0!</v>
      </c>
    </row>
    <row r="154" spans="1:7" s="30" customFormat="1" ht="24" hidden="1" customHeight="1">
      <c r="A154" s="42">
        <v>2011502</v>
      </c>
      <c r="B154" s="43" t="s">
        <v>108</v>
      </c>
      <c r="C154" s="44"/>
      <c r="D154" s="44"/>
      <c r="E154" s="44"/>
      <c r="F154" s="39">
        <f t="shared" si="4"/>
        <v>0</v>
      </c>
      <c r="G154" s="40" t="e">
        <f t="shared" si="5"/>
        <v>#DIV/0!</v>
      </c>
    </row>
    <row r="155" spans="1:7" s="30" customFormat="1" ht="24" hidden="1" customHeight="1">
      <c r="A155" s="42">
        <v>2011503</v>
      </c>
      <c r="B155" s="43" t="s">
        <v>109</v>
      </c>
      <c r="C155" s="44"/>
      <c r="D155" s="44"/>
      <c r="E155" s="44"/>
      <c r="F155" s="39">
        <f t="shared" si="4"/>
        <v>0</v>
      </c>
      <c r="G155" s="40" t="e">
        <f t="shared" si="5"/>
        <v>#DIV/0!</v>
      </c>
    </row>
    <row r="156" spans="1:7" s="30" customFormat="1" ht="24" hidden="1" customHeight="1">
      <c r="A156" s="42">
        <v>2011504</v>
      </c>
      <c r="B156" s="43" t="s">
        <v>201</v>
      </c>
      <c r="C156" s="44"/>
      <c r="D156" s="44"/>
      <c r="E156" s="44"/>
      <c r="F156" s="39">
        <f t="shared" si="4"/>
        <v>0</v>
      </c>
      <c r="G156" s="40" t="e">
        <f t="shared" si="5"/>
        <v>#DIV/0!</v>
      </c>
    </row>
    <row r="157" spans="1:7" s="29" customFormat="1" ht="24" hidden="1" customHeight="1">
      <c r="A157" s="42">
        <v>2011505</v>
      </c>
      <c r="B157" s="43" t="s">
        <v>202</v>
      </c>
      <c r="C157" s="44"/>
      <c r="D157" s="44"/>
      <c r="E157" s="44"/>
      <c r="F157" s="39">
        <f t="shared" si="4"/>
        <v>0</v>
      </c>
      <c r="G157" s="40" t="e">
        <f t="shared" si="5"/>
        <v>#DIV/0!</v>
      </c>
    </row>
    <row r="158" spans="1:7" s="29" customFormat="1" ht="24" hidden="1" customHeight="1">
      <c r="A158" s="42">
        <v>2011506</v>
      </c>
      <c r="B158" s="43" t="s">
        <v>203</v>
      </c>
      <c r="C158" s="44"/>
      <c r="D158" s="44"/>
      <c r="E158" s="44"/>
      <c r="F158" s="39">
        <f t="shared" si="4"/>
        <v>0</v>
      </c>
      <c r="G158" s="40" t="e">
        <f t="shared" si="5"/>
        <v>#DIV/0!</v>
      </c>
    </row>
    <row r="159" spans="1:7" s="30" customFormat="1" ht="24" hidden="1" customHeight="1">
      <c r="A159" s="42">
        <v>2011507</v>
      </c>
      <c r="B159" s="43" t="s">
        <v>150</v>
      </c>
      <c r="C159" s="44"/>
      <c r="D159" s="44"/>
      <c r="E159" s="44"/>
      <c r="F159" s="39">
        <f t="shared" si="4"/>
        <v>0</v>
      </c>
      <c r="G159" s="40" t="e">
        <f t="shared" si="5"/>
        <v>#DIV/0!</v>
      </c>
    </row>
    <row r="160" spans="1:7" s="29" customFormat="1" ht="24" hidden="1" customHeight="1">
      <c r="A160" s="42">
        <v>2011550</v>
      </c>
      <c r="B160" s="43" t="s">
        <v>116</v>
      </c>
      <c r="C160" s="44"/>
      <c r="D160" s="44"/>
      <c r="E160" s="44"/>
      <c r="F160" s="39">
        <f t="shared" si="4"/>
        <v>0</v>
      </c>
      <c r="G160" s="40" t="e">
        <f t="shared" si="5"/>
        <v>#DIV/0!</v>
      </c>
    </row>
    <row r="161" spans="1:7" s="29" customFormat="1" ht="24" hidden="1" customHeight="1">
      <c r="A161" s="42">
        <v>2011599</v>
      </c>
      <c r="B161" s="43" t="s">
        <v>204</v>
      </c>
      <c r="C161" s="44"/>
      <c r="D161" s="44"/>
      <c r="E161" s="44"/>
      <c r="F161" s="39">
        <f t="shared" si="4"/>
        <v>0</v>
      </c>
      <c r="G161" s="40" t="e">
        <f t="shared" si="5"/>
        <v>#DIV/0!</v>
      </c>
    </row>
    <row r="162" spans="1:7" s="31" customFormat="1" ht="24" customHeight="1">
      <c r="A162" s="41">
        <v>20117</v>
      </c>
      <c r="B162" s="41" t="s">
        <v>205</v>
      </c>
      <c r="C162" s="39"/>
      <c r="D162" s="39"/>
      <c r="E162" s="39"/>
      <c r="F162" s="39">
        <f t="shared" si="4"/>
        <v>0</v>
      </c>
      <c r="G162" s="40" t="e">
        <f t="shared" si="5"/>
        <v>#DIV/0!</v>
      </c>
    </row>
    <row r="163" spans="1:7" s="29" customFormat="1" ht="24" hidden="1" customHeight="1">
      <c r="A163" s="42">
        <v>2011701</v>
      </c>
      <c r="B163" s="43" t="s">
        <v>107</v>
      </c>
      <c r="C163" s="44"/>
      <c r="D163" s="44"/>
      <c r="E163" s="44"/>
      <c r="F163" s="39">
        <f t="shared" si="4"/>
        <v>0</v>
      </c>
      <c r="G163" s="40" t="e">
        <f t="shared" si="5"/>
        <v>#DIV/0!</v>
      </c>
    </row>
    <row r="164" spans="1:7" s="29" customFormat="1" ht="24" hidden="1" customHeight="1">
      <c r="A164" s="42">
        <v>2011702</v>
      </c>
      <c r="B164" s="43" t="s">
        <v>108</v>
      </c>
      <c r="C164" s="44"/>
      <c r="D164" s="44"/>
      <c r="E164" s="44"/>
      <c r="F164" s="39">
        <f t="shared" si="4"/>
        <v>0</v>
      </c>
      <c r="G164" s="40" t="e">
        <f t="shared" si="5"/>
        <v>#DIV/0!</v>
      </c>
    </row>
    <row r="165" spans="1:7" s="29" customFormat="1" ht="24" hidden="1" customHeight="1">
      <c r="A165" s="42">
        <v>2011703</v>
      </c>
      <c r="B165" s="43" t="s">
        <v>109</v>
      </c>
      <c r="C165" s="44"/>
      <c r="D165" s="44"/>
      <c r="E165" s="44"/>
      <c r="F165" s="39">
        <f t="shared" si="4"/>
        <v>0</v>
      </c>
      <c r="G165" s="40" t="e">
        <f t="shared" si="5"/>
        <v>#DIV/0!</v>
      </c>
    </row>
    <row r="166" spans="1:7" s="29" customFormat="1" ht="24" hidden="1" customHeight="1">
      <c r="A166" s="42">
        <v>2011704</v>
      </c>
      <c r="B166" s="43" t="s">
        <v>206</v>
      </c>
      <c r="C166" s="44"/>
      <c r="D166" s="44"/>
      <c r="E166" s="44"/>
      <c r="F166" s="39">
        <f t="shared" si="4"/>
        <v>0</v>
      </c>
      <c r="G166" s="40" t="e">
        <f t="shared" si="5"/>
        <v>#DIV/0!</v>
      </c>
    </row>
    <row r="167" spans="1:7" s="29" customFormat="1" ht="24" hidden="1" customHeight="1">
      <c r="A167" s="42">
        <v>2011705</v>
      </c>
      <c r="B167" s="43" t="s">
        <v>207</v>
      </c>
      <c r="C167" s="44"/>
      <c r="D167" s="44"/>
      <c r="E167" s="44"/>
      <c r="F167" s="39">
        <f t="shared" si="4"/>
        <v>0</v>
      </c>
      <c r="G167" s="40" t="e">
        <f t="shared" si="5"/>
        <v>#DIV/0!</v>
      </c>
    </row>
    <row r="168" spans="1:7" s="29" customFormat="1" ht="24" hidden="1" customHeight="1">
      <c r="A168" s="42">
        <v>2011706</v>
      </c>
      <c r="B168" s="43" t="s">
        <v>208</v>
      </c>
      <c r="C168" s="44"/>
      <c r="D168" s="44"/>
      <c r="E168" s="44"/>
      <c r="F168" s="39">
        <f t="shared" si="4"/>
        <v>0</v>
      </c>
      <c r="G168" s="40" t="e">
        <f t="shared" si="5"/>
        <v>#DIV/0!</v>
      </c>
    </row>
    <row r="169" spans="1:7" s="29" customFormat="1" ht="24" hidden="1" customHeight="1">
      <c r="A169" s="42">
        <v>2011707</v>
      </c>
      <c r="B169" s="43" t="s">
        <v>209</v>
      </c>
      <c r="C169" s="44"/>
      <c r="D169" s="44"/>
      <c r="E169" s="44"/>
      <c r="F169" s="39">
        <f t="shared" si="4"/>
        <v>0</v>
      </c>
      <c r="G169" s="40" t="e">
        <f t="shared" si="5"/>
        <v>#DIV/0!</v>
      </c>
    </row>
    <row r="170" spans="1:7" s="29" customFormat="1" ht="24" hidden="1" customHeight="1">
      <c r="A170" s="42">
        <v>2011708</v>
      </c>
      <c r="B170" s="43" t="s">
        <v>210</v>
      </c>
      <c r="C170" s="44"/>
      <c r="D170" s="44"/>
      <c r="E170" s="44"/>
      <c r="F170" s="39">
        <f t="shared" si="4"/>
        <v>0</v>
      </c>
      <c r="G170" s="40" t="e">
        <f t="shared" si="5"/>
        <v>#DIV/0!</v>
      </c>
    </row>
    <row r="171" spans="1:7" s="29" customFormat="1" ht="24" hidden="1" customHeight="1">
      <c r="A171" s="42">
        <v>2011709</v>
      </c>
      <c r="B171" s="43" t="s">
        <v>211</v>
      </c>
      <c r="C171" s="44"/>
      <c r="D171" s="44"/>
      <c r="E171" s="44"/>
      <c r="F171" s="39">
        <f t="shared" si="4"/>
        <v>0</v>
      </c>
      <c r="G171" s="40" t="e">
        <f t="shared" si="5"/>
        <v>#DIV/0!</v>
      </c>
    </row>
    <row r="172" spans="1:7" s="30" customFormat="1" ht="24" hidden="1" customHeight="1">
      <c r="A172" s="42">
        <v>2011710</v>
      </c>
      <c r="B172" s="43" t="s">
        <v>150</v>
      </c>
      <c r="C172" s="44"/>
      <c r="D172" s="44"/>
      <c r="E172" s="44"/>
      <c r="F172" s="39">
        <f t="shared" si="4"/>
        <v>0</v>
      </c>
      <c r="G172" s="40" t="e">
        <f t="shared" si="5"/>
        <v>#DIV/0!</v>
      </c>
    </row>
    <row r="173" spans="1:7" s="29" customFormat="1" ht="24" hidden="1" customHeight="1">
      <c r="A173" s="42">
        <v>2011750</v>
      </c>
      <c r="B173" s="43" t="s">
        <v>116</v>
      </c>
      <c r="C173" s="44"/>
      <c r="D173" s="44"/>
      <c r="E173" s="44"/>
      <c r="F173" s="39">
        <f t="shared" si="4"/>
        <v>0</v>
      </c>
      <c r="G173" s="40" t="e">
        <f t="shared" si="5"/>
        <v>#DIV/0!</v>
      </c>
    </row>
    <row r="174" spans="1:7" s="29" customFormat="1" ht="27.75" hidden="1" customHeight="1">
      <c r="A174" s="42">
        <v>2011799</v>
      </c>
      <c r="B174" s="43" t="s">
        <v>212</v>
      </c>
      <c r="C174" s="44"/>
      <c r="D174" s="44"/>
      <c r="E174" s="44"/>
      <c r="F174" s="39">
        <f t="shared" si="4"/>
        <v>0</v>
      </c>
      <c r="G174" s="40" t="e">
        <f t="shared" si="5"/>
        <v>#DIV/0!</v>
      </c>
    </row>
    <row r="175" spans="1:7" s="31" customFormat="1" ht="24" customHeight="1">
      <c r="A175" s="41">
        <v>20123</v>
      </c>
      <c r="B175" s="41" t="s">
        <v>213</v>
      </c>
      <c r="C175" s="39"/>
      <c r="D175" s="39"/>
      <c r="E175" s="39"/>
      <c r="F175" s="39">
        <f t="shared" si="4"/>
        <v>0</v>
      </c>
      <c r="G175" s="40" t="e">
        <f t="shared" si="5"/>
        <v>#DIV/0!</v>
      </c>
    </row>
    <row r="176" spans="1:7" s="29" customFormat="1" ht="24" hidden="1" customHeight="1">
      <c r="A176" s="42">
        <v>2012301</v>
      </c>
      <c r="B176" s="43" t="s">
        <v>107</v>
      </c>
      <c r="C176" s="44"/>
      <c r="D176" s="44"/>
      <c r="E176" s="44"/>
      <c r="F176" s="39">
        <f t="shared" si="4"/>
        <v>0</v>
      </c>
      <c r="G176" s="40" t="e">
        <f t="shared" si="5"/>
        <v>#DIV/0!</v>
      </c>
    </row>
    <row r="177" spans="1:7" s="29" customFormat="1" ht="24" hidden="1" customHeight="1">
      <c r="A177" s="42">
        <v>2012302</v>
      </c>
      <c r="B177" s="43" t="s">
        <v>108</v>
      </c>
      <c r="C177" s="44"/>
      <c r="D177" s="44"/>
      <c r="E177" s="44"/>
      <c r="F177" s="39">
        <f t="shared" si="4"/>
        <v>0</v>
      </c>
      <c r="G177" s="40" t="e">
        <f t="shared" si="5"/>
        <v>#DIV/0!</v>
      </c>
    </row>
    <row r="178" spans="1:7" s="29" customFormat="1" ht="24" hidden="1" customHeight="1">
      <c r="A178" s="42">
        <v>2012303</v>
      </c>
      <c r="B178" s="43" t="s">
        <v>109</v>
      </c>
      <c r="C178" s="44"/>
      <c r="D178" s="44"/>
      <c r="E178" s="44"/>
      <c r="F178" s="39">
        <f t="shared" si="4"/>
        <v>0</v>
      </c>
      <c r="G178" s="40" t="e">
        <f t="shared" si="5"/>
        <v>#DIV/0!</v>
      </c>
    </row>
    <row r="179" spans="1:7" s="29" customFormat="1" ht="24" hidden="1" customHeight="1">
      <c r="A179" s="42">
        <v>2012304</v>
      </c>
      <c r="B179" s="43" t="s">
        <v>214</v>
      </c>
      <c r="C179" s="44"/>
      <c r="D179" s="44"/>
      <c r="E179" s="44"/>
      <c r="F179" s="39">
        <f t="shared" si="4"/>
        <v>0</v>
      </c>
      <c r="G179" s="40" t="e">
        <f t="shared" si="5"/>
        <v>#DIV/0!</v>
      </c>
    </row>
    <row r="180" spans="1:7" s="30" customFormat="1" ht="24" hidden="1" customHeight="1">
      <c r="A180" s="42">
        <v>2012350</v>
      </c>
      <c r="B180" s="43" t="s">
        <v>116</v>
      </c>
      <c r="C180" s="44"/>
      <c r="D180" s="44"/>
      <c r="E180" s="44"/>
      <c r="F180" s="39">
        <f t="shared" si="4"/>
        <v>0</v>
      </c>
      <c r="G180" s="40" t="e">
        <f t="shared" si="5"/>
        <v>#DIV/0!</v>
      </c>
    </row>
    <row r="181" spans="1:7" s="29" customFormat="1" ht="24" hidden="1" customHeight="1">
      <c r="A181" s="42">
        <v>2012399</v>
      </c>
      <c r="B181" s="43" t="s">
        <v>215</v>
      </c>
      <c r="C181" s="44"/>
      <c r="D181" s="44"/>
      <c r="E181" s="44"/>
      <c r="F181" s="39">
        <f t="shared" si="4"/>
        <v>0</v>
      </c>
      <c r="G181" s="40" t="e">
        <f t="shared" si="5"/>
        <v>#DIV/0!</v>
      </c>
    </row>
    <row r="182" spans="1:7" s="31" customFormat="1" ht="24" customHeight="1">
      <c r="A182" s="41">
        <v>20124</v>
      </c>
      <c r="B182" s="41" t="s">
        <v>216</v>
      </c>
      <c r="C182" s="39"/>
      <c r="D182" s="39"/>
      <c r="E182" s="39"/>
      <c r="F182" s="39">
        <f t="shared" si="4"/>
        <v>0</v>
      </c>
      <c r="G182" s="40" t="e">
        <f t="shared" si="5"/>
        <v>#DIV/0!</v>
      </c>
    </row>
    <row r="183" spans="1:7" s="29" customFormat="1" ht="24" hidden="1" customHeight="1">
      <c r="A183" s="42">
        <v>2012401</v>
      </c>
      <c r="B183" s="43" t="s">
        <v>107</v>
      </c>
      <c r="C183" s="44"/>
      <c r="D183" s="44"/>
      <c r="E183" s="44"/>
      <c r="F183" s="39">
        <f t="shared" si="4"/>
        <v>0</v>
      </c>
      <c r="G183" s="40" t="e">
        <f t="shared" si="5"/>
        <v>#DIV/0!</v>
      </c>
    </row>
    <row r="184" spans="1:7" s="29" customFormat="1" ht="24" hidden="1" customHeight="1">
      <c r="A184" s="42">
        <v>2012402</v>
      </c>
      <c r="B184" s="43" t="s">
        <v>108</v>
      </c>
      <c r="C184" s="44"/>
      <c r="D184" s="44"/>
      <c r="E184" s="44"/>
      <c r="F184" s="39">
        <f t="shared" si="4"/>
        <v>0</v>
      </c>
      <c r="G184" s="40" t="e">
        <f t="shared" si="5"/>
        <v>#DIV/0!</v>
      </c>
    </row>
    <row r="185" spans="1:7" s="29" customFormat="1" ht="24" hidden="1" customHeight="1">
      <c r="A185" s="42">
        <v>2012403</v>
      </c>
      <c r="B185" s="43" t="s">
        <v>109</v>
      </c>
      <c r="C185" s="44"/>
      <c r="D185" s="44"/>
      <c r="E185" s="44"/>
      <c r="F185" s="39">
        <f t="shared" si="4"/>
        <v>0</v>
      </c>
      <c r="G185" s="40" t="e">
        <f t="shared" si="5"/>
        <v>#DIV/0!</v>
      </c>
    </row>
    <row r="186" spans="1:7" s="30" customFormat="1" ht="24" hidden="1" customHeight="1">
      <c r="A186" s="42">
        <v>2012404</v>
      </c>
      <c r="B186" s="43" t="s">
        <v>217</v>
      </c>
      <c r="C186" s="44"/>
      <c r="D186" s="44"/>
      <c r="E186" s="44"/>
      <c r="F186" s="39">
        <f t="shared" si="4"/>
        <v>0</v>
      </c>
      <c r="G186" s="40" t="e">
        <f t="shared" si="5"/>
        <v>#DIV/0!</v>
      </c>
    </row>
    <row r="187" spans="1:7" s="29" customFormat="1" ht="24" hidden="1" customHeight="1">
      <c r="A187" s="42">
        <v>2012450</v>
      </c>
      <c r="B187" s="43" t="s">
        <v>116</v>
      </c>
      <c r="C187" s="44"/>
      <c r="D187" s="44"/>
      <c r="E187" s="44"/>
      <c r="F187" s="39">
        <f t="shared" si="4"/>
        <v>0</v>
      </c>
      <c r="G187" s="40" t="e">
        <f t="shared" si="5"/>
        <v>#DIV/0!</v>
      </c>
    </row>
    <row r="188" spans="1:7" s="29" customFormat="1" ht="24" hidden="1" customHeight="1">
      <c r="A188" s="42">
        <v>2012499</v>
      </c>
      <c r="B188" s="43" t="s">
        <v>218</v>
      </c>
      <c r="C188" s="44"/>
      <c r="D188" s="44"/>
      <c r="E188" s="44"/>
      <c r="F188" s="39">
        <f t="shared" si="4"/>
        <v>0</v>
      </c>
      <c r="G188" s="40" t="e">
        <f t="shared" si="5"/>
        <v>#DIV/0!</v>
      </c>
    </row>
    <row r="189" spans="1:7" s="31" customFormat="1" ht="24" customHeight="1">
      <c r="A189" s="41">
        <v>20125</v>
      </c>
      <c r="B189" s="41" t="s">
        <v>219</v>
      </c>
      <c r="C189" s="39"/>
      <c r="D189" s="39"/>
      <c r="E189" s="39"/>
      <c r="F189" s="39">
        <f t="shared" si="4"/>
        <v>0</v>
      </c>
      <c r="G189" s="40" t="e">
        <f t="shared" si="5"/>
        <v>#DIV/0!</v>
      </c>
    </row>
    <row r="190" spans="1:7" s="29" customFormat="1" ht="24" hidden="1" customHeight="1">
      <c r="A190" s="42">
        <v>2012501</v>
      </c>
      <c r="B190" s="43" t="s">
        <v>107</v>
      </c>
      <c r="C190" s="44"/>
      <c r="D190" s="44"/>
      <c r="E190" s="44"/>
      <c r="F190" s="39">
        <f t="shared" si="4"/>
        <v>0</v>
      </c>
      <c r="G190" s="40" t="e">
        <f t="shared" si="5"/>
        <v>#DIV/0!</v>
      </c>
    </row>
    <row r="191" spans="1:7" s="29" customFormat="1" ht="24" hidden="1" customHeight="1">
      <c r="A191" s="42">
        <v>2012502</v>
      </c>
      <c r="B191" s="43" t="s">
        <v>108</v>
      </c>
      <c r="C191" s="44"/>
      <c r="D191" s="44"/>
      <c r="E191" s="44"/>
      <c r="F191" s="39">
        <f t="shared" si="4"/>
        <v>0</v>
      </c>
      <c r="G191" s="40" t="e">
        <f t="shared" si="5"/>
        <v>#DIV/0!</v>
      </c>
    </row>
    <row r="192" spans="1:7" s="29" customFormat="1" ht="24" hidden="1" customHeight="1">
      <c r="A192" s="42">
        <v>2012503</v>
      </c>
      <c r="B192" s="43" t="s">
        <v>109</v>
      </c>
      <c r="C192" s="44"/>
      <c r="D192" s="44"/>
      <c r="E192" s="44"/>
      <c r="F192" s="39">
        <f t="shared" si="4"/>
        <v>0</v>
      </c>
      <c r="G192" s="40" t="e">
        <f t="shared" si="5"/>
        <v>#DIV/0!</v>
      </c>
    </row>
    <row r="193" spans="1:7" s="29" customFormat="1" ht="24" hidden="1" customHeight="1">
      <c r="A193" s="42">
        <v>2012504</v>
      </c>
      <c r="B193" s="43" t="s">
        <v>220</v>
      </c>
      <c r="C193" s="44"/>
      <c r="D193" s="44"/>
      <c r="E193" s="44"/>
      <c r="F193" s="39">
        <f t="shared" si="4"/>
        <v>0</v>
      </c>
      <c r="G193" s="40" t="e">
        <f t="shared" si="5"/>
        <v>#DIV/0!</v>
      </c>
    </row>
    <row r="194" spans="1:7" s="30" customFormat="1" ht="24" hidden="1" customHeight="1">
      <c r="A194" s="42">
        <v>2012505</v>
      </c>
      <c r="B194" s="43" t="s">
        <v>221</v>
      </c>
      <c r="C194" s="44"/>
      <c r="D194" s="44"/>
      <c r="E194" s="44"/>
      <c r="F194" s="39">
        <f t="shared" si="4"/>
        <v>0</v>
      </c>
      <c r="G194" s="40" t="e">
        <f t="shared" si="5"/>
        <v>#DIV/0!</v>
      </c>
    </row>
    <row r="195" spans="1:7" s="29" customFormat="1" ht="24" hidden="1" customHeight="1">
      <c r="A195" s="42">
        <v>2012506</v>
      </c>
      <c r="B195" s="43" t="s">
        <v>222</v>
      </c>
      <c r="C195" s="44"/>
      <c r="D195" s="44"/>
      <c r="E195" s="44"/>
      <c r="F195" s="39">
        <f t="shared" si="4"/>
        <v>0</v>
      </c>
      <c r="G195" s="40" t="e">
        <f t="shared" si="5"/>
        <v>#DIV/0!</v>
      </c>
    </row>
    <row r="196" spans="1:7" s="30" customFormat="1" ht="24" hidden="1" customHeight="1">
      <c r="A196" s="42">
        <v>2012550</v>
      </c>
      <c r="B196" s="43" t="s">
        <v>116</v>
      </c>
      <c r="C196" s="44"/>
      <c r="D196" s="44"/>
      <c r="E196" s="44"/>
      <c r="F196" s="39">
        <f t="shared" si="4"/>
        <v>0</v>
      </c>
      <c r="G196" s="40" t="e">
        <f t="shared" si="5"/>
        <v>#DIV/0!</v>
      </c>
    </row>
    <row r="197" spans="1:7" s="30" customFormat="1" ht="24" hidden="1" customHeight="1">
      <c r="A197" s="42">
        <v>2012599</v>
      </c>
      <c r="B197" s="43" t="s">
        <v>223</v>
      </c>
      <c r="C197" s="44"/>
      <c r="D197" s="44"/>
      <c r="E197" s="44"/>
      <c r="F197" s="39">
        <f t="shared" si="4"/>
        <v>0</v>
      </c>
      <c r="G197" s="40" t="e">
        <f t="shared" si="5"/>
        <v>#DIV/0!</v>
      </c>
    </row>
    <row r="198" spans="1:7" s="28" customFormat="1" ht="24" customHeight="1">
      <c r="A198" s="41">
        <v>20126</v>
      </c>
      <c r="B198" s="41" t="s">
        <v>224</v>
      </c>
      <c r="C198" s="39"/>
      <c r="D198" s="39"/>
      <c r="E198" s="39"/>
      <c r="F198" s="39">
        <f t="shared" ref="F198:F261" si="6">D198-E198</f>
        <v>0</v>
      </c>
      <c r="G198" s="40" t="e">
        <f t="shared" ref="G198:G261" si="7">F198/E198*100</f>
        <v>#DIV/0!</v>
      </c>
    </row>
    <row r="199" spans="1:7" s="29" customFormat="1" ht="24" hidden="1" customHeight="1">
      <c r="A199" s="42">
        <v>2012601</v>
      </c>
      <c r="B199" s="43" t="s">
        <v>107</v>
      </c>
      <c r="C199" s="44"/>
      <c r="D199" s="44"/>
      <c r="E199" s="44"/>
      <c r="F199" s="39">
        <f t="shared" si="6"/>
        <v>0</v>
      </c>
      <c r="G199" s="40" t="e">
        <f t="shared" si="7"/>
        <v>#DIV/0!</v>
      </c>
    </row>
    <row r="200" spans="1:7" s="29" customFormat="1" ht="24" hidden="1" customHeight="1">
      <c r="A200" s="42">
        <v>2012602</v>
      </c>
      <c r="B200" s="43" t="s">
        <v>108</v>
      </c>
      <c r="C200" s="44"/>
      <c r="D200" s="44"/>
      <c r="E200" s="44"/>
      <c r="F200" s="39">
        <f t="shared" si="6"/>
        <v>0</v>
      </c>
      <c r="G200" s="40" t="e">
        <f t="shared" si="7"/>
        <v>#DIV/0!</v>
      </c>
    </row>
    <row r="201" spans="1:7" s="29" customFormat="1" ht="24" hidden="1" customHeight="1">
      <c r="A201" s="42">
        <v>2012603</v>
      </c>
      <c r="B201" s="43" t="s">
        <v>109</v>
      </c>
      <c r="C201" s="44"/>
      <c r="D201" s="44"/>
      <c r="E201" s="44"/>
      <c r="F201" s="39">
        <f t="shared" si="6"/>
        <v>0</v>
      </c>
      <c r="G201" s="40" t="e">
        <f t="shared" si="7"/>
        <v>#DIV/0!</v>
      </c>
    </row>
    <row r="202" spans="1:7" s="30" customFormat="1" ht="24" hidden="1" customHeight="1">
      <c r="A202" s="42">
        <v>2012604</v>
      </c>
      <c r="B202" s="43" t="s">
        <v>225</v>
      </c>
      <c r="C202" s="44"/>
      <c r="D202" s="44"/>
      <c r="E202" s="44"/>
      <c r="F202" s="39">
        <f t="shared" si="6"/>
        <v>0</v>
      </c>
      <c r="G202" s="40" t="e">
        <f t="shared" si="7"/>
        <v>#DIV/0!</v>
      </c>
    </row>
    <row r="203" spans="1:7" s="29" customFormat="1" ht="24" hidden="1" customHeight="1">
      <c r="A203" s="42">
        <v>2012699</v>
      </c>
      <c r="B203" s="43" t="s">
        <v>226</v>
      </c>
      <c r="C203" s="44"/>
      <c r="D203" s="44"/>
      <c r="E203" s="44"/>
      <c r="F203" s="39">
        <f t="shared" si="6"/>
        <v>0</v>
      </c>
      <c r="G203" s="40" t="e">
        <f t="shared" si="7"/>
        <v>#DIV/0!</v>
      </c>
    </row>
    <row r="204" spans="1:7" s="31" customFormat="1" ht="24" customHeight="1">
      <c r="A204" s="41">
        <v>20128</v>
      </c>
      <c r="B204" s="41" t="s">
        <v>227</v>
      </c>
      <c r="C204" s="39"/>
      <c r="D204" s="39"/>
      <c r="E204" s="39"/>
      <c r="F204" s="39">
        <f t="shared" si="6"/>
        <v>0</v>
      </c>
      <c r="G204" s="40" t="e">
        <f t="shared" si="7"/>
        <v>#DIV/0!</v>
      </c>
    </row>
    <row r="205" spans="1:7" s="29" customFormat="1" ht="24" hidden="1" customHeight="1">
      <c r="A205" s="42">
        <v>2012801</v>
      </c>
      <c r="B205" s="43" t="s">
        <v>107</v>
      </c>
      <c r="C205" s="44"/>
      <c r="D205" s="44"/>
      <c r="E205" s="44"/>
      <c r="F205" s="39">
        <f t="shared" si="6"/>
        <v>0</v>
      </c>
      <c r="G205" s="40" t="e">
        <f t="shared" si="7"/>
        <v>#DIV/0!</v>
      </c>
    </row>
    <row r="206" spans="1:7" s="29" customFormat="1" ht="24" hidden="1" customHeight="1">
      <c r="A206" s="42">
        <v>2012802</v>
      </c>
      <c r="B206" s="43" t="s">
        <v>108</v>
      </c>
      <c r="C206" s="44"/>
      <c r="D206" s="44"/>
      <c r="E206" s="44"/>
      <c r="F206" s="39">
        <f t="shared" si="6"/>
        <v>0</v>
      </c>
      <c r="G206" s="40" t="e">
        <f t="shared" si="7"/>
        <v>#DIV/0!</v>
      </c>
    </row>
    <row r="207" spans="1:7" s="29" customFormat="1" ht="24" hidden="1" customHeight="1">
      <c r="A207" s="42">
        <v>2012803</v>
      </c>
      <c r="B207" s="43" t="s">
        <v>109</v>
      </c>
      <c r="C207" s="44"/>
      <c r="D207" s="44"/>
      <c r="E207" s="44"/>
      <c r="F207" s="39">
        <f t="shared" si="6"/>
        <v>0</v>
      </c>
      <c r="G207" s="40" t="e">
        <f t="shared" si="7"/>
        <v>#DIV/0!</v>
      </c>
    </row>
    <row r="208" spans="1:7" s="29" customFormat="1" ht="24" hidden="1" customHeight="1">
      <c r="A208" s="42">
        <v>2012804</v>
      </c>
      <c r="B208" s="43" t="s">
        <v>121</v>
      </c>
      <c r="C208" s="44"/>
      <c r="D208" s="44"/>
      <c r="E208" s="44"/>
      <c r="F208" s="39">
        <f t="shared" si="6"/>
        <v>0</v>
      </c>
      <c r="G208" s="40" t="e">
        <f t="shared" si="7"/>
        <v>#DIV/0!</v>
      </c>
    </row>
    <row r="209" spans="1:7" s="29" customFormat="1" ht="24" hidden="1" customHeight="1">
      <c r="A209" s="42">
        <v>2012850</v>
      </c>
      <c r="B209" s="43" t="s">
        <v>116</v>
      </c>
      <c r="C209" s="44"/>
      <c r="D209" s="44"/>
      <c r="E209" s="44"/>
      <c r="F209" s="39">
        <f t="shared" si="6"/>
        <v>0</v>
      </c>
      <c r="G209" s="40" t="e">
        <f t="shared" si="7"/>
        <v>#DIV/0!</v>
      </c>
    </row>
    <row r="210" spans="1:7" s="30" customFormat="1" ht="24" hidden="1" customHeight="1">
      <c r="A210" s="42">
        <v>2012899</v>
      </c>
      <c r="B210" s="43" t="s">
        <v>228</v>
      </c>
      <c r="C210" s="44"/>
      <c r="D210" s="44"/>
      <c r="E210" s="44"/>
      <c r="F210" s="39">
        <f t="shared" si="6"/>
        <v>0</v>
      </c>
      <c r="G210" s="40" t="e">
        <f t="shared" si="7"/>
        <v>#DIV/0!</v>
      </c>
    </row>
    <row r="211" spans="1:7" s="31" customFormat="1" ht="24" customHeight="1">
      <c r="A211" s="41">
        <v>20129</v>
      </c>
      <c r="B211" s="41" t="s">
        <v>229</v>
      </c>
      <c r="C211" s="39"/>
      <c r="D211" s="39"/>
      <c r="E211" s="39"/>
      <c r="F211" s="39">
        <f t="shared" si="6"/>
        <v>0</v>
      </c>
      <c r="G211" s="40" t="e">
        <f t="shared" si="7"/>
        <v>#DIV/0!</v>
      </c>
    </row>
    <row r="212" spans="1:7" s="29" customFormat="1" ht="24" hidden="1" customHeight="1">
      <c r="A212" s="42">
        <v>2012901</v>
      </c>
      <c r="B212" s="43" t="s">
        <v>107</v>
      </c>
      <c r="C212" s="44"/>
      <c r="D212" s="44"/>
      <c r="E212" s="44"/>
      <c r="F212" s="39">
        <f t="shared" si="6"/>
        <v>0</v>
      </c>
      <c r="G212" s="40" t="e">
        <f t="shared" si="7"/>
        <v>#DIV/0!</v>
      </c>
    </row>
    <row r="213" spans="1:7" s="29" customFormat="1" ht="24" hidden="1" customHeight="1">
      <c r="A213" s="42">
        <v>2012902</v>
      </c>
      <c r="B213" s="43" t="s">
        <v>108</v>
      </c>
      <c r="C213" s="44"/>
      <c r="D213" s="44"/>
      <c r="E213" s="44"/>
      <c r="F213" s="39">
        <f t="shared" si="6"/>
        <v>0</v>
      </c>
      <c r="G213" s="40" t="e">
        <f t="shared" si="7"/>
        <v>#DIV/0!</v>
      </c>
    </row>
    <row r="214" spans="1:7" s="30" customFormat="1" ht="24" hidden="1" customHeight="1">
      <c r="A214" s="42">
        <v>2012903</v>
      </c>
      <c r="B214" s="43" t="s">
        <v>109</v>
      </c>
      <c r="C214" s="44"/>
      <c r="D214" s="44"/>
      <c r="E214" s="44"/>
      <c r="F214" s="39">
        <f t="shared" si="6"/>
        <v>0</v>
      </c>
      <c r="G214" s="40" t="e">
        <f t="shared" si="7"/>
        <v>#DIV/0!</v>
      </c>
    </row>
    <row r="215" spans="1:7" s="29" customFormat="1" ht="24" hidden="1" customHeight="1">
      <c r="A215" s="42">
        <v>2012904</v>
      </c>
      <c r="B215" s="43" t="s">
        <v>230</v>
      </c>
      <c r="C215" s="44"/>
      <c r="D215" s="44"/>
      <c r="E215" s="44"/>
      <c r="F215" s="39">
        <f t="shared" si="6"/>
        <v>0</v>
      </c>
      <c r="G215" s="40" t="e">
        <f t="shared" si="7"/>
        <v>#DIV/0!</v>
      </c>
    </row>
    <row r="216" spans="1:7" s="30" customFormat="1" ht="24" hidden="1" customHeight="1">
      <c r="A216" s="42">
        <v>2012905</v>
      </c>
      <c r="B216" s="43" t="s">
        <v>231</v>
      </c>
      <c r="C216" s="44"/>
      <c r="D216" s="44"/>
      <c r="E216" s="44"/>
      <c r="F216" s="39">
        <f t="shared" si="6"/>
        <v>0</v>
      </c>
      <c r="G216" s="40" t="e">
        <f t="shared" si="7"/>
        <v>#DIV/0!</v>
      </c>
    </row>
    <row r="217" spans="1:7" s="29" customFormat="1" ht="24" hidden="1" customHeight="1">
      <c r="A217" s="42">
        <v>2012950</v>
      </c>
      <c r="B217" s="43" t="s">
        <v>116</v>
      </c>
      <c r="C217" s="44"/>
      <c r="D217" s="44"/>
      <c r="E217" s="44"/>
      <c r="F217" s="39">
        <f t="shared" si="6"/>
        <v>0</v>
      </c>
      <c r="G217" s="40" t="e">
        <f t="shared" si="7"/>
        <v>#DIV/0!</v>
      </c>
    </row>
    <row r="218" spans="1:7" s="30" customFormat="1" ht="24" hidden="1" customHeight="1">
      <c r="A218" s="42">
        <v>2012999</v>
      </c>
      <c r="B218" s="43" t="s">
        <v>232</v>
      </c>
      <c r="C218" s="44"/>
      <c r="D218" s="44">
        <v>0</v>
      </c>
      <c r="E218" s="44"/>
      <c r="F218" s="39">
        <f t="shared" si="6"/>
        <v>0</v>
      </c>
      <c r="G218" s="40" t="e">
        <f t="shared" si="7"/>
        <v>#DIV/0!</v>
      </c>
    </row>
    <row r="219" spans="1:7" s="31" customFormat="1" ht="24" customHeight="1">
      <c r="A219" s="41">
        <v>20131</v>
      </c>
      <c r="B219" s="41" t="s">
        <v>233</v>
      </c>
      <c r="C219" s="39"/>
      <c r="D219" s="39"/>
      <c r="E219" s="39"/>
      <c r="F219" s="39">
        <f t="shared" si="6"/>
        <v>0</v>
      </c>
      <c r="G219" s="40" t="e">
        <f t="shared" si="7"/>
        <v>#DIV/0!</v>
      </c>
    </row>
    <row r="220" spans="1:7" s="29" customFormat="1" ht="24" hidden="1" customHeight="1">
      <c r="A220" s="42">
        <v>2013101</v>
      </c>
      <c r="B220" s="43" t="s">
        <v>107</v>
      </c>
      <c r="C220" s="44"/>
      <c r="D220" s="44"/>
      <c r="E220" s="44"/>
      <c r="F220" s="39">
        <f t="shared" si="6"/>
        <v>0</v>
      </c>
      <c r="G220" s="40" t="e">
        <f t="shared" si="7"/>
        <v>#DIV/0!</v>
      </c>
    </row>
    <row r="221" spans="1:7" s="29" customFormat="1" ht="24" hidden="1" customHeight="1">
      <c r="A221" s="42">
        <v>2013102</v>
      </c>
      <c r="B221" s="43" t="s">
        <v>108</v>
      </c>
      <c r="C221" s="44"/>
      <c r="D221" s="44"/>
      <c r="E221" s="44"/>
      <c r="F221" s="39">
        <f t="shared" si="6"/>
        <v>0</v>
      </c>
      <c r="G221" s="40" t="e">
        <f t="shared" si="7"/>
        <v>#DIV/0!</v>
      </c>
    </row>
    <row r="222" spans="1:7" s="30" customFormat="1" ht="24" hidden="1" customHeight="1">
      <c r="A222" s="42">
        <v>2013103</v>
      </c>
      <c r="B222" s="43" t="s">
        <v>109</v>
      </c>
      <c r="C222" s="44"/>
      <c r="D222" s="44"/>
      <c r="E222" s="44"/>
      <c r="F222" s="39">
        <f t="shared" si="6"/>
        <v>0</v>
      </c>
      <c r="G222" s="40" t="e">
        <f t="shared" si="7"/>
        <v>#DIV/0!</v>
      </c>
    </row>
    <row r="223" spans="1:7" s="29" customFormat="1" ht="24" hidden="1" customHeight="1">
      <c r="A223" s="42">
        <v>2013105</v>
      </c>
      <c r="B223" s="43" t="s">
        <v>234</v>
      </c>
      <c r="C223" s="44"/>
      <c r="D223" s="44"/>
      <c r="E223" s="44"/>
      <c r="F223" s="39">
        <f t="shared" si="6"/>
        <v>0</v>
      </c>
      <c r="G223" s="40" t="e">
        <f t="shared" si="7"/>
        <v>#DIV/0!</v>
      </c>
    </row>
    <row r="224" spans="1:7" s="29" customFormat="1" ht="24" hidden="1" customHeight="1">
      <c r="A224" s="42">
        <v>2013150</v>
      </c>
      <c r="B224" s="43" t="s">
        <v>116</v>
      </c>
      <c r="C224" s="44"/>
      <c r="D224" s="44"/>
      <c r="E224" s="44"/>
      <c r="F224" s="39">
        <f t="shared" si="6"/>
        <v>0</v>
      </c>
      <c r="G224" s="40" t="e">
        <f t="shared" si="7"/>
        <v>#DIV/0!</v>
      </c>
    </row>
    <row r="225" spans="1:7" s="29" customFormat="1" ht="30.75" hidden="1" customHeight="1">
      <c r="A225" s="42">
        <v>2013199</v>
      </c>
      <c r="B225" s="43" t="s">
        <v>235</v>
      </c>
      <c r="C225" s="44"/>
      <c r="D225" s="44"/>
      <c r="E225" s="44"/>
      <c r="F225" s="39">
        <f t="shared" si="6"/>
        <v>0</v>
      </c>
      <c r="G225" s="40" t="e">
        <f t="shared" si="7"/>
        <v>#DIV/0!</v>
      </c>
    </row>
    <row r="226" spans="1:7" s="31" customFormat="1" ht="24" customHeight="1">
      <c r="A226" s="41">
        <v>20132</v>
      </c>
      <c r="B226" s="41" t="s">
        <v>236</v>
      </c>
      <c r="C226" s="39">
        <f>SUM(C231)</f>
        <v>25</v>
      </c>
      <c r="D226" s="39"/>
      <c r="E226" s="39"/>
      <c r="F226" s="39">
        <f t="shared" si="6"/>
        <v>0</v>
      </c>
      <c r="G226" s="40" t="e">
        <f t="shared" si="7"/>
        <v>#DIV/0!</v>
      </c>
    </row>
    <row r="227" spans="1:7" s="29" customFormat="1" ht="24" hidden="1" customHeight="1">
      <c r="A227" s="42">
        <v>2013201</v>
      </c>
      <c r="B227" s="43" t="s">
        <v>107</v>
      </c>
      <c r="C227" s="44"/>
      <c r="D227" s="44"/>
      <c r="E227" s="44"/>
      <c r="F227" s="39">
        <f t="shared" si="6"/>
        <v>0</v>
      </c>
      <c r="G227" s="40" t="e">
        <f t="shared" si="7"/>
        <v>#DIV/0!</v>
      </c>
    </row>
    <row r="228" spans="1:7" s="29" customFormat="1" ht="24" hidden="1" customHeight="1">
      <c r="A228" s="42">
        <v>2013202</v>
      </c>
      <c r="B228" s="43" t="s">
        <v>108</v>
      </c>
      <c r="C228" s="44"/>
      <c r="D228" s="44"/>
      <c r="E228" s="44"/>
      <c r="F228" s="39">
        <f t="shared" si="6"/>
        <v>0</v>
      </c>
      <c r="G228" s="40" t="e">
        <f t="shared" si="7"/>
        <v>#DIV/0!</v>
      </c>
    </row>
    <row r="229" spans="1:7" s="30" customFormat="1" ht="24" hidden="1" customHeight="1">
      <c r="A229" s="42">
        <v>2013203</v>
      </c>
      <c r="B229" s="43" t="s">
        <v>109</v>
      </c>
      <c r="C229" s="44"/>
      <c r="D229" s="44"/>
      <c r="E229" s="44"/>
      <c r="F229" s="39">
        <f t="shared" si="6"/>
        <v>0</v>
      </c>
      <c r="G229" s="40" t="e">
        <f t="shared" si="7"/>
        <v>#DIV/0!</v>
      </c>
    </row>
    <row r="230" spans="1:7" s="30" customFormat="1" ht="24" hidden="1" customHeight="1">
      <c r="A230" s="42">
        <v>2013250</v>
      </c>
      <c r="B230" s="43" t="s">
        <v>116</v>
      </c>
      <c r="C230" s="44"/>
      <c r="D230" s="44"/>
      <c r="E230" s="44"/>
      <c r="F230" s="39">
        <f t="shared" si="6"/>
        <v>0</v>
      </c>
      <c r="G230" s="40" t="e">
        <f t="shared" si="7"/>
        <v>#DIV/0!</v>
      </c>
    </row>
    <row r="231" spans="1:7" s="30" customFormat="1" ht="24" customHeight="1">
      <c r="A231" s="42">
        <v>2013299</v>
      </c>
      <c r="B231" s="43" t="s">
        <v>237</v>
      </c>
      <c r="C231" s="44">
        <v>25</v>
      </c>
      <c r="D231" s="44"/>
      <c r="E231" s="44"/>
      <c r="F231" s="39">
        <f t="shared" si="6"/>
        <v>0</v>
      </c>
      <c r="G231" s="40" t="e">
        <f t="shared" si="7"/>
        <v>#DIV/0!</v>
      </c>
    </row>
    <row r="232" spans="1:7" s="31" customFormat="1" ht="24" customHeight="1">
      <c r="A232" s="41">
        <v>20133</v>
      </c>
      <c r="B232" s="41" t="s">
        <v>238</v>
      </c>
      <c r="C232" s="39"/>
      <c r="D232" s="39"/>
      <c r="E232" s="39">
        <v>1</v>
      </c>
      <c r="F232" s="39">
        <f t="shared" si="6"/>
        <v>-1</v>
      </c>
      <c r="G232" s="40">
        <f t="shared" si="7"/>
        <v>-100</v>
      </c>
    </row>
    <row r="233" spans="1:7" s="29" customFormat="1" ht="24" hidden="1" customHeight="1">
      <c r="A233" s="42">
        <v>2013301</v>
      </c>
      <c r="B233" s="43" t="s">
        <v>107</v>
      </c>
      <c r="C233" s="44"/>
      <c r="D233" s="44"/>
      <c r="E233" s="44"/>
      <c r="F233" s="39">
        <f t="shared" si="6"/>
        <v>0</v>
      </c>
      <c r="G233" s="40" t="e">
        <f t="shared" si="7"/>
        <v>#DIV/0!</v>
      </c>
    </row>
    <row r="234" spans="1:7" s="29" customFormat="1" ht="24" hidden="1" customHeight="1">
      <c r="A234" s="42">
        <v>2013302</v>
      </c>
      <c r="B234" s="43" t="s">
        <v>108</v>
      </c>
      <c r="C234" s="44"/>
      <c r="D234" s="44"/>
      <c r="E234" s="44"/>
      <c r="F234" s="39">
        <f t="shared" si="6"/>
        <v>0</v>
      </c>
      <c r="G234" s="40" t="e">
        <f t="shared" si="7"/>
        <v>#DIV/0!</v>
      </c>
    </row>
    <row r="235" spans="1:7" s="29" customFormat="1" ht="24" hidden="1" customHeight="1">
      <c r="A235" s="42">
        <v>2013303</v>
      </c>
      <c r="B235" s="43" t="s">
        <v>109</v>
      </c>
      <c r="C235" s="44"/>
      <c r="D235" s="44"/>
      <c r="E235" s="44"/>
      <c r="F235" s="39">
        <f t="shared" si="6"/>
        <v>0</v>
      </c>
      <c r="G235" s="40" t="e">
        <f t="shared" si="7"/>
        <v>#DIV/0!</v>
      </c>
    </row>
    <row r="236" spans="1:7" s="29" customFormat="1" ht="24" hidden="1" customHeight="1">
      <c r="A236" s="42">
        <v>2013350</v>
      </c>
      <c r="B236" s="43" t="s">
        <v>116</v>
      </c>
      <c r="C236" s="44"/>
      <c r="D236" s="44"/>
      <c r="E236" s="44"/>
      <c r="F236" s="39">
        <f t="shared" si="6"/>
        <v>0</v>
      </c>
      <c r="G236" s="40" t="e">
        <f t="shared" si="7"/>
        <v>#DIV/0!</v>
      </c>
    </row>
    <row r="237" spans="1:7" s="29" customFormat="1" ht="24" customHeight="1">
      <c r="A237" s="42">
        <v>2013399</v>
      </c>
      <c r="B237" s="43" t="s">
        <v>239</v>
      </c>
      <c r="C237" s="44"/>
      <c r="D237" s="44"/>
      <c r="E237" s="44">
        <v>1</v>
      </c>
      <c r="F237" s="39">
        <f t="shared" si="6"/>
        <v>-1</v>
      </c>
      <c r="G237" s="40">
        <f t="shared" si="7"/>
        <v>-100</v>
      </c>
    </row>
    <row r="238" spans="1:7" s="31" customFormat="1" ht="24" customHeight="1">
      <c r="A238" s="41">
        <v>20134</v>
      </c>
      <c r="B238" s="41" t="s">
        <v>240</v>
      </c>
      <c r="C238" s="39"/>
      <c r="D238" s="39"/>
      <c r="E238" s="39"/>
      <c r="F238" s="39">
        <f t="shared" si="6"/>
        <v>0</v>
      </c>
      <c r="G238" s="40" t="e">
        <f t="shared" si="7"/>
        <v>#DIV/0!</v>
      </c>
    </row>
    <row r="239" spans="1:7" s="29" customFormat="1" ht="24" hidden="1" customHeight="1">
      <c r="A239" s="42">
        <v>2013401</v>
      </c>
      <c r="B239" s="43" t="s">
        <v>107</v>
      </c>
      <c r="C239" s="44"/>
      <c r="D239" s="44"/>
      <c r="E239" s="44"/>
      <c r="F239" s="39">
        <f t="shared" si="6"/>
        <v>0</v>
      </c>
      <c r="G239" s="40" t="e">
        <f t="shared" si="7"/>
        <v>#DIV/0!</v>
      </c>
    </row>
    <row r="240" spans="1:7" s="29" customFormat="1" ht="24" hidden="1" customHeight="1">
      <c r="A240" s="42">
        <v>2013402</v>
      </c>
      <c r="B240" s="43" t="s">
        <v>108</v>
      </c>
      <c r="C240" s="44"/>
      <c r="D240" s="44"/>
      <c r="E240" s="44"/>
      <c r="F240" s="39">
        <f t="shared" si="6"/>
        <v>0</v>
      </c>
      <c r="G240" s="40" t="e">
        <f t="shared" si="7"/>
        <v>#DIV/0!</v>
      </c>
    </row>
    <row r="241" spans="1:7" s="29" customFormat="1" ht="24" hidden="1" customHeight="1">
      <c r="A241" s="42">
        <v>2013403</v>
      </c>
      <c r="B241" s="43" t="s">
        <v>109</v>
      </c>
      <c r="C241" s="44"/>
      <c r="D241" s="44"/>
      <c r="E241" s="44"/>
      <c r="F241" s="39">
        <f t="shared" si="6"/>
        <v>0</v>
      </c>
      <c r="G241" s="40" t="e">
        <f t="shared" si="7"/>
        <v>#DIV/0!</v>
      </c>
    </row>
    <row r="242" spans="1:7" s="29" customFormat="1" ht="24" hidden="1" customHeight="1">
      <c r="A242" s="42">
        <v>2013450</v>
      </c>
      <c r="B242" s="43" t="s">
        <v>116</v>
      </c>
      <c r="C242" s="44"/>
      <c r="D242" s="44"/>
      <c r="E242" s="44"/>
      <c r="F242" s="39">
        <f t="shared" si="6"/>
        <v>0</v>
      </c>
      <c r="G242" s="40" t="e">
        <f t="shared" si="7"/>
        <v>#DIV/0!</v>
      </c>
    </row>
    <row r="243" spans="1:7" s="30" customFormat="1" ht="24" hidden="1" customHeight="1">
      <c r="A243" s="42">
        <v>2013499</v>
      </c>
      <c r="B243" s="43" t="s">
        <v>241</v>
      </c>
      <c r="C243" s="44"/>
      <c r="D243" s="44"/>
      <c r="E243" s="44"/>
      <c r="F243" s="39">
        <f t="shared" si="6"/>
        <v>0</v>
      </c>
      <c r="G243" s="40" t="e">
        <f t="shared" si="7"/>
        <v>#DIV/0!</v>
      </c>
    </row>
    <row r="244" spans="1:7" s="28" customFormat="1" ht="24" customHeight="1">
      <c r="A244" s="41">
        <v>20135</v>
      </c>
      <c r="B244" s="41" t="s">
        <v>242</v>
      </c>
      <c r="C244" s="39"/>
      <c r="D244" s="39"/>
      <c r="E244" s="39"/>
      <c r="F244" s="39">
        <f t="shared" si="6"/>
        <v>0</v>
      </c>
      <c r="G244" s="40" t="e">
        <f t="shared" si="7"/>
        <v>#DIV/0!</v>
      </c>
    </row>
    <row r="245" spans="1:7" s="30" customFormat="1" ht="24" hidden="1" customHeight="1">
      <c r="A245" s="42">
        <v>2013501</v>
      </c>
      <c r="B245" s="43" t="s">
        <v>107</v>
      </c>
      <c r="C245" s="44"/>
      <c r="D245" s="44"/>
      <c r="E245" s="44"/>
      <c r="F245" s="39">
        <f t="shared" si="6"/>
        <v>0</v>
      </c>
      <c r="G245" s="40" t="e">
        <f t="shared" si="7"/>
        <v>#DIV/0!</v>
      </c>
    </row>
    <row r="246" spans="1:7" s="30" customFormat="1" ht="24" hidden="1" customHeight="1">
      <c r="A246" s="42">
        <v>2013502</v>
      </c>
      <c r="B246" s="43" t="s">
        <v>108</v>
      </c>
      <c r="C246" s="44"/>
      <c r="D246" s="44"/>
      <c r="E246" s="44"/>
      <c r="F246" s="39">
        <f t="shared" si="6"/>
        <v>0</v>
      </c>
      <c r="G246" s="40" t="e">
        <f t="shared" si="7"/>
        <v>#DIV/0!</v>
      </c>
    </row>
    <row r="247" spans="1:7" s="30" customFormat="1" ht="24" hidden="1" customHeight="1">
      <c r="A247" s="42">
        <v>2013503</v>
      </c>
      <c r="B247" s="43" t="s">
        <v>109</v>
      </c>
      <c r="C247" s="44"/>
      <c r="D247" s="44"/>
      <c r="E247" s="44"/>
      <c r="F247" s="39">
        <f t="shared" si="6"/>
        <v>0</v>
      </c>
      <c r="G247" s="40" t="e">
        <f t="shared" si="7"/>
        <v>#DIV/0!</v>
      </c>
    </row>
    <row r="248" spans="1:7" s="29" customFormat="1" ht="24" hidden="1" customHeight="1">
      <c r="A248" s="42">
        <v>2013550</v>
      </c>
      <c r="B248" s="43" t="s">
        <v>116</v>
      </c>
      <c r="C248" s="44"/>
      <c r="D248" s="44"/>
      <c r="E248" s="44"/>
      <c r="F248" s="39">
        <f t="shared" si="6"/>
        <v>0</v>
      </c>
      <c r="G248" s="40" t="e">
        <f t="shared" si="7"/>
        <v>#DIV/0!</v>
      </c>
    </row>
    <row r="249" spans="1:7" s="29" customFormat="1" ht="24" hidden="1" customHeight="1">
      <c r="A249" s="42">
        <v>2013599</v>
      </c>
      <c r="B249" s="43" t="s">
        <v>243</v>
      </c>
      <c r="C249" s="44"/>
      <c r="D249" s="44"/>
      <c r="E249" s="44"/>
      <c r="F249" s="39">
        <f t="shared" si="6"/>
        <v>0</v>
      </c>
      <c r="G249" s="40" t="e">
        <f t="shared" si="7"/>
        <v>#DIV/0!</v>
      </c>
    </row>
    <row r="250" spans="1:7" s="31" customFormat="1" ht="24" customHeight="1">
      <c r="A250" s="41">
        <v>20136</v>
      </c>
      <c r="B250" s="41" t="s">
        <v>244</v>
      </c>
      <c r="C250" s="39"/>
      <c r="D250" s="39"/>
      <c r="E250" s="39"/>
      <c r="F250" s="39">
        <f t="shared" si="6"/>
        <v>0</v>
      </c>
      <c r="G250" s="40" t="e">
        <f t="shared" si="7"/>
        <v>#DIV/0!</v>
      </c>
    </row>
    <row r="251" spans="1:7" s="29" customFormat="1" ht="24" hidden="1" customHeight="1">
      <c r="A251" s="42">
        <v>2013601</v>
      </c>
      <c r="B251" s="43" t="s">
        <v>107</v>
      </c>
      <c r="C251" s="44"/>
      <c r="D251" s="44"/>
      <c r="E251" s="44"/>
      <c r="F251" s="39">
        <f t="shared" si="6"/>
        <v>0</v>
      </c>
      <c r="G251" s="40" t="e">
        <f t="shared" si="7"/>
        <v>#DIV/0!</v>
      </c>
    </row>
    <row r="252" spans="1:7" s="29" customFormat="1" ht="24" hidden="1" customHeight="1">
      <c r="A252" s="42">
        <v>2013602</v>
      </c>
      <c r="B252" s="43" t="s">
        <v>108</v>
      </c>
      <c r="C252" s="44"/>
      <c r="D252" s="44"/>
      <c r="E252" s="44"/>
      <c r="F252" s="39">
        <f t="shared" si="6"/>
        <v>0</v>
      </c>
      <c r="G252" s="40" t="e">
        <f t="shared" si="7"/>
        <v>#DIV/0!</v>
      </c>
    </row>
    <row r="253" spans="1:7" s="29" customFormat="1" ht="24" hidden="1" customHeight="1">
      <c r="A253" s="42">
        <v>2013603</v>
      </c>
      <c r="B253" s="43" t="s">
        <v>109</v>
      </c>
      <c r="C253" s="44"/>
      <c r="D253" s="44"/>
      <c r="E253" s="44"/>
      <c r="F253" s="39">
        <f t="shared" si="6"/>
        <v>0</v>
      </c>
      <c r="G253" s="40" t="e">
        <f t="shared" si="7"/>
        <v>#DIV/0!</v>
      </c>
    </row>
    <row r="254" spans="1:7" s="29" customFormat="1" ht="24" hidden="1" customHeight="1">
      <c r="A254" s="42">
        <v>2013650</v>
      </c>
      <c r="B254" s="43" t="s">
        <v>116</v>
      </c>
      <c r="C254" s="44"/>
      <c r="D254" s="44"/>
      <c r="E254" s="44"/>
      <c r="F254" s="39">
        <f t="shared" si="6"/>
        <v>0</v>
      </c>
      <c r="G254" s="40" t="e">
        <f t="shared" si="7"/>
        <v>#DIV/0!</v>
      </c>
    </row>
    <row r="255" spans="1:7" s="29" customFormat="1" ht="24" hidden="1" customHeight="1">
      <c r="A255" s="42">
        <v>2013699</v>
      </c>
      <c r="B255" s="43" t="s">
        <v>245</v>
      </c>
      <c r="C255" s="44"/>
      <c r="D255" s="44"/>
      <c r="E255" s="44"/>
      <c r="F255" s="39">
        <f t="shared" si="6"/>
        <v>0</v>
      </c>
      <c r="G255" s="40" t="e">
        <f t="shared" si="7"/>
        <v>#DIV/0!</v>
      </c>
    </row>
    <row r="256" spans="1:7" s="31" customFormat="1" ht="24" customHeight="1">
      <c r="A256" s="41">
        <v>20199</v>
      </c>
      <c r="B256" s="41" t="s">
        <v>246</v>
      </c>
      <c r="C256" s="39">
        <v>2252</v>
      </c>
      <c r="D256" s="39">
        <f>D258</f>
        <v>883</v>
      </c>
      <c r="E256" s="39">
        <v>1537</v>
      </c>
      <c r="F256" s="39">
        <f t="shared" si="6"/>
        <v>-654</v>
      </c>
      <c r="G256" s="40">
        <f t="shared" si="7"/>
        <v>-42.550422901756697</v>
      </c>
    </row>
    <row r="257" spans="1:7" s="30" customFormat="1" ht="24" hidden="1" customHeight="1">
      <c r="A257" s="42">
        <v>2019901</v>
      </c>
      <c r="B257" s="43" t="s">
        <v>247</v>
      </c>
      <c r="C257" s="44"/>
      <c r="D257" s="44"/>
      <c r="E257" s="44"/>
      <c r="F257" s="39">
        <f t="shared" si="6"/>
        <v>0</v>
      </c>
      <c r="G257" s="40" t="e">
        <f t="shared" si="7"/>
        <v>#DIV/0!</v>
      </c>
    </row>
    <row r="258" spans="1:7" s="29" customFormat="1" ht="24" customHeight="1">
      <c r="A258" s="42">
        <v>2019999</v>
      </c>
      <c r="B258" s="43" t="s">
        <v>248</v>
      </c>
      <c r="C258" s="44">
        <v>2252</v>
      </c>
      <c r="D258" s="44">
        <v>883</v>
      </c>
      <c r="E258" s="44">
        <v>1537</v>
      </c>
      <c r="F258" s="39">
        <f t="shared" si="6"/>
        <v>-654</v>
      </c>
      <c r="G258" s="40">
        <f t="shared" si="7"/>
        <v>-42.550422901756697</v>
      </c>
    </row>
    <row r="259" spans="1:7" s="31" customFormat="1" ht="24" customHeight="1">
      <c r="A259" s="41">
        <v>203</v>
      </c>
      <c r="B259" s="41" t="s">
        <v>249</v>
      </c>
      <c r="C259" s="39"/>
      <c r="D259" s="39"/>
      <c r="E259" s="39"/>
      <c r="F259" s="39">
        <f t="shared" si="6"/>
        <v>0</v>
      </c>
      <c r="G259" s="40" t="e">
        <f t="shared" si="7"/>
        <v>#DIV/0!</v>
      </c>
    </row>
    <row r="260" spans="1:7" s="31" customFormat="1" ht="24" customHeight="1">
      <c r="A260" s="41">
        <v>20301</v>
      </c>
      <c r="B260" s="41" t="s">
        <v>250</v>
      </c>
      <c r="C260" s="39"/>
      <c r="D260" s="39"/>
      <c r="E260" s="39"/>
      <c r="F260" s="39">
        <f t="shared" si="6"/>
        <v>0</v>
      </c>
      <c r="G260" s="40" t="e">
        <f t="shared" si="7"/>
        <v>#DIV/0!</v>
      </c>
    </row>
    <row r="261" spans="1:7" s="29" customFormat="1" ht="24" hidden="1" customHeight="1">
      <c r="A261" s="42">
        <v>2030101</v>
      </c>
      <c r="B261" s="43" t="s">
        <v>251</v>
      </c>
      <c r="C261" s="44"/>
      <c r="D261" s="44"/>
      <c r="E261" s="44"/>
      <c r="F261" s="39">
        <f t="shared" si="6"/>
        <v>0</v>
      </c>
      <c r="G261" s="40" t="e">
        <f t="shared" si="7"/>
        <v>#DIV/0!</v>
      </c>
    </row>
    <row r="262" spans="1:7" s="31" customFormat="1" ht="24" customHeight="1">
      <c r="A262" s="41">
        <v>20304</v>
      </c>
      <c r="B262" s="41" t="s">
        <v>252</v>
      </c>
      <c r="C262" s="39"/>
      <c r="D262" s="39"/>
      <c r="E262" s="39"/>
      <c r="F262" s="39">
        <f t="shared" ref="F262:F325" si="8">D262-E262</f>
        <v>0</v>
      </c>
      <c r="G262" s="40" t="e">
        <f t="shared" ref="G262:G325" si="9">F262/E262*100</f>
        <v>#DIV/0!</v>
      </c>
    </row>
    <row r="263" spans="1:7" s="29" customFormat="1" ht="24" hidden="1" customHeight="1">
      <c r="A263" s="42">
        <v>2030401</v>
      </c>
      <c r="B263" s="43" t="s">
        <v>253</v>
      </c>
      <c r="C263" s="44"/>
      <c r="D263" s="44"/>
      <c r="E263" s="44"/>
      <c r="F263" s="39">
        <f t="shared" si="8"/>
        <v>0</v>
      </c>
      <c r="G263" s="40" t="e">
        <f t="shared" si="9"/>
        <v>#DIV/0!</v>
      </c>
    </row>
    <row r="264" spans="1:7" s="31" customFormat="1" ht="24" customHeight="1">
      <c r="A264" s="41">
        <v>20305</v>
      </c>
      <c r="B264" s="41" t="s">
        <v>254</v>
      </c>
      <c r="C264" s="39"/>
      <c r="D264" s="39"/>
      <c r="E264" s="39"/>
      <c r="F264" s="39">
        <f t="shared" si="8"/>
        <v>0</v>
      </c>
      <c r="G264" s="40" t="e">
        <f t="shared" si="9"/>
        <v>#DIV/0!</v>
      </c>
    </row>
    <row r="265" spans="1:7" s="29" customFormat="1" ht="24" hidden="1" customHeight="1">
      <c r="A265" s="42">
        <v>2030501</v>
      </c>
      <c r="B265" s="43" t="s">
        <v>255</v>
      </c>
      <c r="C265" s="44"/>
      <c r="D265" s="44"/>
      <c r="E265" s="44"/>
      <c r="F265" s="39">
        <f t="shared" si="8"/>
        <v>0</v>
      </c>
      <c r="G265" s="40" t="e">
        <f t="shared" si="9"/>
        <v>#DIV/0!</v>
      </c>
    </row>
    <row r="266" spans="1:7" s="31" customFormat="1" ht="24" customHeight="1">
      <c r="A266" s="41">
        <v>20306</v>
      </c>
      <c r="B266" s="41" t="s">
        <v>256</v>
      </c>
      <c r="C266" s="39"/>
      <c r="D266" s="39"/>
      <c r="E266" s="39"/>
      <c r="F266" s="39">
        <f t="shared" si="8"/>
        <v>0</v>
      </c>
      <c r="G266" s="40" t="e">
        <f t="shared" si="9"/>
        <v>#DIV/0!</v>
      </c>
    </row>
    <row r="267" spans="1:7" s="29" customFormat="1" ht="24" hidden="1" customHeight="1">
      <c r="A267" s="42">
        <v>2030601</v>
      </c>
      <c r="B267" s="43" t="s">
        <v>257</v>
      </c>
      <c r="C267" s="44"/>
      <c r="D267" s="44"/>
      <c r="E267" s="44"/>
      <c r="F267" s="39">
        <f t="shared" si="8"/>
        <v>0</v>
      </c>
      <c r="G267" s="40" t="e">
        <f t="shared" si="9"/>
        <v>#DIV/0!</v>
      </c>
    </row>
    <row r="268" spans="1:7" s="29" customFormat="1" ht="24" hidden="1" customHeight="1">
      <c r="A268" s="42">
        <v>2030602</v>
      </c>
      <c r="B268" s="43" t="s">
        <v>258</v>
      </c>
      <c r="C268" s="44"/>
      <c r="D268" s="44"/>
      <c r="E268" s="44"/>
      <c r="F268" s="39">
        <f t="shared" si="8"/>
        <v>0</v>
      </c>
      <c r="G268" s="40" t="e">
        <f t="shared" si="9"/>
        <v>#DIV/0!</v>
      </c>
    </row>
    <row r="269" spans="1:7" s="29" customFormat="1" ht="24" hidden="1" customHeight="1">
      <c r="A269" s="42">
        <v>2030603</v>
      </c>
      <c r="B269" s="43" t="s">
        <v>259</v>
      </c>
      <c r="C269" s="44"/>
      <c r="D269" s="44"/>
      <c r="E269" s="44"/>
      <c r="F269" s="39">
        <f t="shared" si="8"/>
        <v>0</v>
      </c>
      <c r="G269" s="40" t="e">
        <f t="shared" si="9"/>
        <v>#DIV/0!</v>
      </c>
    </row>
    <row r="270" spans="1:7" s="29" customFormat="1" ht="24" hidden="1" customHeight="1">
      <c r="A270" s="42">
        <v>2030604</v>
      </c>
      <c r="B270" s="43" t="s">
        <v>260</v>
      </c>
      <c r="C270" s="44"/>
      <c r="D270" s="44"/>
      <c r="E270" s="44"/>
      <c r="F270" s="39">
        <f t="shared" si="8"/>
        <v>0</v>
      </c>
      <c r="G270" s="40" t="e">
        <f t="shared" si="9"/>
        <v>#DIV/0!</v>
      </c>
    </row>
    <row r="271" spans="1:7" s="29" customFormat="1" ht="24" hidden="1" customHeight="1">
      <c r="A271" s="42">
        <v>2030605</v>
      </c>
      <c r="B271" s="43" t="s">
        <v>261</v>
      </c>
      <c r="C271" s="44"/>
      <c r="D271" s="44"/>
      <c r="E271" s="44"/>
      <c r="F271" s="39">
        <f t="shared" si="8"/>
        <v>0</v>
      </c>
      <c r="G271" s="40" t="e">
        <f t="shared" si="9"/>
        <v>#DIV/0!</v>
      </c>
    </row>
    <row r="272" spans="1:7" s="30" customFormat="1" ht="24" hidden="1" customHeight="1">
      <c r="A272" s="42">
        <v>2030606</v>
      </c>
      <c r="B272" s="43" t="s">
        <v>262</v>
      </c>
      <c r="C272" s="44"/>
      <c r="D272" s="44"/>
      <c r="E272" s="44"/>
      <c r="F272" s="39">
        <f t="shared" si="8"/>
        <v>0</v>
      </c>
      <c r="G272" s="40" t="e">
        <f t="shared" si="9"/>
        <v>#DIV/0!</v>
      </c>
    </row>
    <row r="273" spans="1:7" s="29" customFormat="1" ht="24" hidden="1" customHeight="1">
      <c r="A273" s="42">
        <v>2030607</v>
      </c>
      <c r="B273" s="43" t="s">
        <v>263</v>
      </c>
      <c r="C273" s="44"/>
      <c r="D273" s="44"/>
      <c r="E273" s="44"/>
      <c r="F273" s="39">
        <f t="shared" si="8"/>
        <v>0</v>
      </c>
      <c r="G273" s="40" t="e">
        <f t="shared" si="9"/>
        <v>#DIV/0!</v>
      </c>
    </row>
    <row r="274" spans="1:7" s="30" customFormat="1" ht="24" hidden="1" customHeight="1">
      <c r="A274" s="42">
        <v>2030699</v>
      </c>
      <c r="B274" s="43" t="s">
        <v>264</v>
      </c>
      <c r="C274" s="44"/>
      <c r="D274" s="44"/>
      <c r="E274" s="44"/>
      <c r="F274" s="39">
        <f t="shared" si="8"/>
        <v>0</v>
      </c>
      <c r="G274" s="40" t="e">
        <f t="shared" si="9"/>
        <v>#DIV/0!</v>
      </c>
    </row>
    <row r="275" spans="1:7" s="28" customFormat="1" ht="24" customHeight="1">
      <c r="A275" s="41">
        <v>20399</v>
      </c>
      <c r="B275" s="41" t="s">
        <v>265</v>
      </c>
      <c r="C275" s="39"/>
      <c r="D275" s="39"/>
      <c r="E275" s="39"/>
      <c r="F275" s="39">
        <f t="shared" si="8"/>
        <v>0</v>
      </c>
      <c r="G275" s="40" t="e">
        <f t="shared" si="9"/>
        <v>#DIV/0!</v>
      </c>
    </row>
    <row r="276" spans="1:7" s="30" customFormat="1" ht="24" hidden="1" customHeight="1">
      <c r="A276" s="42">
        <v>2039901</v>
      </c>
      <c r="B276" s="43" t="s">
        <v>266</v>
      </c>
      <c r="C276" s="44"/>
      <c r="D276" s="44"/>
      <c r="E276" s="44"/>
      <c r="F276" s="39">
        <f t="shared" si="8"/>
        <v>0</v>
      </c>
      <c r="G276" s="40" t="e">
        <f t="shared" si="9"/>
        <v>#DIV/0!</v>
      </c>
    </row>
    <row r="277" spans="1:7" s="28" customFormat="1" ht="24" customHeight="1">
      <c r="A277" s="41">
        <v>204</v>
      </c>
      <c r="B277" s="41" t="s">
        <v>267</v>
      </c>
      <c r="C277" s="39">
        <v>319</v>
      </c>
      <c r="D277" s="39">
        <f>D278+D288+D338</f>
        <v>72</v>
      </c>
      <c r="E277" s="39">
        <f>E278+E288+E338</f>
        <v>87</v>
      </c>
      <c r="F277" s="39">
        <f t="shared" si="8"/>
        <v>-15</v>
      </c>
      <c r="G277" s="40">
        <f t="shared" si="9"/>
        <v>-17.241379310344801</v>
      </c>
    </row>
    <row r="278" spans="1:7" s="28" customFormat="1" ht="24" customHeight="1">
      <c r="A278" s="41">
        <v>20401</v>
      </c>
      <c r="B278" s="41" t="s">
        <v>268</v>
      </c>
      <c r="C278" s="39"/>
      <c r="D278" s="39"/>
      <c r="E278" s="39"/>
      <c r="F278" s="39">
        <f t="shared" si="8"/>
        <v>0</v>
      </c>
      <c r="G278" s="40" t="e">
        <f t="shared" si="9"/>
        <v>#DIV/0!</v>
      </c>
    </row>
    <row r="279" spans="1:7" s="29" customFormat="1" ht="24" hidden="1" customHeight="1">
      <c r="A279" s="42">
        <v>2040101</v>
      </c>
      <c r="B279" s="43" t="s">
        <v>269</v>
      </c>
      <c r="C279" s="44"/>
      <c r="D279" s="44"/>
      <c r="E279" s="44"/>
      <c r="F279" s="39">
        <f t="shared" si="8"/>
        <v>0</v>
      </c>
      <c r="G279" s="40" t="e">
        <f t="shared" si="9"/>
        <v>#DIV/0!</v>
      </c>
    </row>
    <row r="280" spans="1:7" s="29" customFormat="1" ht="24" hidden="1" customHeight="1">
      <c r="A280" s="42">
        <v>2040102</v>
      </c>
      <c r="B280" s="43" t="s">
        <v>270</v>
      </c>
      <c r="C280" s="44"/>
      <c r="D280" s="44"/>
      <c r="E280" s="44"/>
      <c r="F280" s="39">
        <f t="shared" si="8"/>
        <v>0</v>
      </c>
      <c r="G280" s="40" t="e">
        <f t="shared" si="9"/>
        <v>#DIV/0!</v>
      </c>
    </row>
    <row r="281" spans="1:7" s="29" customFormat="1" ht="24" hidden="1" customHeight="1">
      <c r="A281" s="42">
        <v>2040103</v>
      </c>
      <c r="B281" s="43" t="s">
        <v>271</v>
      </c>
      <c r="C281" s="44"/>
      <c r="D281" s="44"/>
      <c r="E281" s="44"/>
      <c r="F281" s="39">
        <f t="shared" si="8"/>
        <v>0</v>
      </c>
      <c r="G281" s="40" t="e">
        <f t="shared" si="9"/>
        <v>#DIV/0!</v>
      </c>
    </row>
    <row r="282" spans="1:7" s="29" customFormat="1" ht="24" hidden="1" customHeight="1">
      <c r="A282" s="42">
        <v>2040104</v>
      </c>
      <c r="B282" s="43" t="s">
        <v>272</v>
      </c>
      <c r="C282" s="44"/>
      <c r="D282" s="44"/>
      <c r="E282" s="44"/>
      <c r="F282" s="39">
        <f t="shared" si="8"/>
        <v>0</v>
      </c>
      <c r="G282" s="40" t="e">
        <f t="shared" si="9"/>
        <v>#DIV/0!</v>
      </c>
    </row>
    <row r="283" spans="1:7" s="29" customFormat="1" ht="24" hidden="1" customHeight="1">
      <c r="A283" s="42">
        <v>2040105</v>
      </c>
      <c r="B283" s="43" t="s">
        <v>273</v>
      </c>
      <c r="C283" s="44"/>
      <c r="D283" s="44"/>
      <c r="E283" s="44"/>
      <c r="F283" s="39">
        <f t="shared" si="8"/>
        <v>0</v>
      </c>
      <c r="G283" s="40" t="e">
        <f t="shared" si="9"/>
        <v>#DIV/0!</v>
      </c>
    </row>
    <row r="284" spans="1:7" s="29" customFormat="1" ht="24" hidden="1" customHeight="1">
      <c r="A284" s="42">
        <v>2040106</v>
      </c>
      <c r="B284" s="43" t="s">
        <v>274</v>
      </c>
      <c r="C284" s="44"/>
      <c r="D284" s="44"/>
      <c r="E284" s="44"/>
      <c r="F284" s="39">
        <f t="shared" si="8"/>
        <v>0</v>
      </c>
      <c r="G284" s="40" t="e">
        <f t="shared" si="9"/>
        <v>#DIV/0!</v>
      </c>
    </row>
    <row r="285" spans="1:7" s="29" customFormat="1" ht="24" hidden="1" customHeight="1">
      <c r="A285" s="42">
        <v>2040107</v>
      </c>
      <c r="B285" s="43" t="s">
        <v>275</v>
      </c>
      <c r="C285" s="44"/>
      <c r="D285" s="44"/>
      <c r="E285" s="44"/>
      <c r="F285" s="39">
        <f t="shared" si="8"/>
        <v>0</v>
      </c>
      <c r="G285" s="40" t="e">
        <f t="shared" si="9"/>
        <v>#DIV/0!</v>
      </c>
    </row>
    <row r="286" spans="1:7" s="29" customFormat="1" ht="24" hidden="1" customHeight="1">
      <c r="A286" s="42">
        <v>2040108</v>
      </c>
      <c r="B286" s="43" t="s">
        <v>276</v>
      </c>
      <c r="C286" s="44"/>
      <c r="D286" s="44"/>
      <c r="E286" s="44"/>
      <c r="F286" s="39">
        <f t="shared" si="8"/>
        <v>0</v>
      </c>
      <c r="G286" s="40" t="e">
        <f t="shared" si="9"/>
        <v>#DIV/0!</v>
      </c>
    </row>
    <row r="287" spans="1:7" s="29" customFormat="1" ht="24" hidden="1" customHeight="1">
      <c r="A287" s="42">
        <v>2040199</v>
      </c>
      <c r="B287" s="43" t="s">
        <v>277</v>
      </c>
      <c r="C287" s="44"/>
      <c r="D287" s="44"/>
      <c r="E287" s="44"/>
      <c r="F287" s="39">
        <f t="shared" si="8"/>
        <v>0</v>
      </c>
      <c r="G287" s="40" t="e">
        <f t="shared" si="9"/>
        <v>#DIV/0!</v>
      </c>
    </row>
    <row r="288" spans="1:7" s="28" customFormat="1" ht="24" customHeight="1">
      <c r="A288" s="41">
        <v>20402</v>
      </c>
      <c r="B288" s="41" t="s">
        <v>278</v>
      </c>
      <c r="C288" s="48">
        <v>295</v>
      </c>
      <c r="D288" s="48">
        <f>SUM(D289:D309)</f>
        <v>60</v>
      </c>
      <c r="E288" s="48">
        <v>76</v>
      </c>
      <c r="F288" s="39">
        <f t="shared" si="8"/>
        <v>-16</v>
      </c>
      <c r="G288" s="40">
        <f t="shared" si="9"/>
        <v>-21.052631578947398</v>
      </c>
    </row>
    <row r="289" spans="1:7" s="29" customFormat="1" ht="24" customHeight="1">
      <c r="A289" s="42">
        <v>2040201</v>
      </c>
      <c r="B289" s="43" t="s">
        <v>107</v>
      </c>
      <c r="C289" s="44">
        <v>156</v>
      </c>
      <c r="D289" s="44">
        <v>60</v>
      </c>
      <c r="E289" s="44">
        <v>68</v>
      </c>
      <c r="F289" s="39">
        <f t="shared" si="8"/>
        <v>-8</v>
      </c>
      <c r="G289" s="40">
        <f t="shared" si="9"/>
        <v>-11.764705882352899</v>
      </c>
    </row>
    <row r="290" spans="1:7" s="29" customFormat="1" ht="24" hidden="1" customHeight="1">
      <c r="A290" s="42">
        <v>2040202</v>
      </c>
      <c r="B290" s="43" t="s">
        <v>108</v>
      </c>
      <c r="C290" s="44"/>
      <c r="D290" s="44"/>
      <c r="E290" s="44"/>
      <c r="F290" s="39">
        <f t="shared" si="8"/>
        <v>0</v>
      </c>
      <c r="G290" s="40" t="e">
        <f t="shared" si="9"/>
        <v>#DIV/0!</v>
      </c>
    </row>
    <row r="291" spans="1:7" s="29" customFormat="1" ht="24" hidden="1" customHeight="1">
      <c r="A291" s="42">
        <v>2040203</v>
      </c>
      <c r="B291" s="43" t="s">
        <v>109</v>
      </c>
      <c r="C291" s="44"/>
      <c r="D291" s="44"/>
      <c r="E291" s="44"/>
      <c r="F291" s="39">
        <f t="shared" si="8"/>
        <v>0</v>
      </c>
      <c r="G291" s="40" t="e">
        <f t="shared" si="9"/>
        <v>#DIV/0!</v>
      </c>
    </row>
    <row r="292" spans="1:7" s="29" customFormat="1" ht="24" hidden="1" customHeight="1">
      <c r="A292" s="42">
        <v>2040204</v>
      </c>
      <c r="B292" s="43" t="s">
        <v>279</v>
      </c>
      <c r="C292" s="44"/>
      <c r="D292" s="44"/>
      <c r="E292" s="44"/>
      <c r="F292" s="39">
        <f t="shared" si="8"/>
        <v>0</v>
      </c>
      <c r="G292" s="40" t="e">
        <f t="shared" si="9"/>
        <v>#DIV/0!</v>
      </c>
    </row>
    <row r="293" spans="1:7" s="29" customFormat="1" ht="24" hidden="1" customHeight="1">
      <c r="A293" s="42">
        <v>2040205</v>
      </c>
      <c r="B293" s="43" t="s">
        <v>280</v>
      </c>
      <c r="C293" s="44"/>
      <c r="D293" s="44"/>
      <c r="E293" s="44"/>
      <c r="F293" s="39">
        <f t="shared" si="8"/>
        <v>0</v>
      </c>
      <c r="G293" s="40" t="e">
        <f t="shared" si="9"/>
        <v>#DIV/0!</v>
      </c>
    </row>
    <row r="294" spans="1:7" s="29" customFormat="1" ht="24" hidden="1" customHeight="1">
      <c r="A294" s="42">
        <v>2040206</v>
      </c>
      <c r="B294" s="43" t="s">
        <v>281</v>
      </c>
      <c r="C294" s="44"/>
      <c r="D294" s="44"/>
      <c r="E294" s="44"/>
      <c r="F294" s="39">
        <f t="shared" si="8"/>
        <v>0</v>
      </c>
      <c r="G294" s="40" t="e">
        <f t="shared" si="9"/>
        <v>#DIV/0!</v>
      </c>
    </row>
    <row r="295" spans="1:7" s="29" customFormat="1" ht="24" hidden="1" customHeight="1">
      <c r="A295" s="42">
        <v>2040207</v>
      </c>
      <c r="B295" s="43" t="s">
        <v>282</v>
      </c>
      <c r="C295" s="44"/>
      <c r="D295" s="44"/>
      <c r="E295" s="44"/>
      <c r="F295" s="39">
        <f t="shared" si="8"/>
        <v>0</v>
      </c>
      <c r="G295" s="40" t="e">
        <f t="shared" si="9"/>
        <v>#DIV/0!</v>
      </c>
    </row>
    <row r="296" spans="1:7" s="29" customFormat="1" ht="24" hidden="1" customHeight="1">
      <c r="A296" s="42">
        <v>2040208</v>
      </c>
      <c r="B296" s="43" t="s">
        <v>283</v>
      </c>
      <c r="C296" s="44"/>
      <c r="D296" s="44"/>
      <c r="E296" s="44"/>
      <c r="F296" s="39">
        <f t="shared" si="8"/>
        <v>0</v>
      </c>
      <c r="G296" s="40" t="e">
        <f t="shared" si="9"/>
        <v>#DIV/0!</v>
      </c>
    </row>
    <row r="297" spans="1:7" s="29" customFormat="1" ht="24" hidden="1" customHeight="1">
      <c r="A297" s="42">
        <v>2040209</v>
      </c>
      <c r="B297" s="43" t="s">
        <v>284</v>
      </c>
      <c r="C297" s="44"/>
      <c r="D297" s="44"/>
      <c r="E297" s="44"/>
      <c r="F297" s="39">
        <f t="shared" si="8"/>
        <v>0</v>
      </c>
      <c r="G297" s="40" t="e">
        <f t="shared" si="9"/>
        <v>#DIV/0!</v>
      </c>
    </row>
    <row r="298" spans="1:7" s="29" customFormat="1" ht="24" hidden="1" customHeight="1">
      <c r="A298" s="42">
        <v>2040210</v>
      </c>
      <c r="B298" s="43" t="s">
        <v>285</v>
      </c>
      <c r="C298" s="44"/>
      <c r="D298" s="44"/>
      <c r="E298" s="44"/>
      <c r="F298" s="39">
        <f t="shared" si="8"/>
        <v>0</v>
      </c>
      <c r="G298" s="40" t="e">
        <f t="shared" si="9"/>
        <v>#DIV/0!</v>
      </c>
    </row>
    <row r="299" spans="1:7" s="29" customFormat="1" ht="24" customHeight="1">
      <c r="A299" s="42">
        <v>2040211</v>
      </c>
      <c r="B299" s="43" t="s">
        <v>286</v>
      </c>
      <c r="C299" s="44">
        <v>10</v>
      </c>
      <c r="D299" s="44"/>
      <c r="E299" s="44"/>
      <c r="F299" s="39">
        <f t="shared" si="8"/>
        <v>0</v>
      </c>
      <c r="G299" s="40" t="e">
        <f t="shared" si="9"/>
        <v>#DIV/0!</v>
      </c>
    </row>
    <row r="300" spans="1:7" s="29" customFormat="1" ht="24" hidden="1" customHeight="1">
      <c r="A300" s="42">
        <v>2040212</v>
      </c>
      <c r="B300" s="43" t="s">
        <v>287</v>
      </c>
      <c r="C300" s="44"/>
      <c r="D300" s="44"/>
      <c r="E300" s="44"/>
      <c r="F300" s="39">
        <f t="shared" si="8"/>
        <v>0</v>
      </c>
      <c r="G300" s="40" t="e">
        <f t="shared" si="9"/>
        <v>#DIV/0!</v>
      </c>
    </row>
    <row r="301" spans="1:7" s="30" customFormat="1" ht="24" hidden="1" customHeight="1">
      <c r="A301" s="42">
        <v>2040213</v>
      </c>
      <c r="B301" s="43" t="s">
        <v>288</v>
      </c>
      <c r="C301" s="44"/>
      <c r="D301" s="44"/>
      <c r="E301" s="44"/>
      <c r="F301" s="39">
        <f t="shared" si="8"/>
        <v>0</v>
      </c>
      <c r="G301" s="40" t="e">
        <f t="shared" si="9"/>
        <v>#DIV/0!</v>
      </c>
    </row>
    <row r="302" spans="1:7" s="29" customFormat="1" ht="24" hidden="1" customHeight="1">
      <c r="A302" s="42">
        <v>2040214</v>
      </c>
      <c r="B302" s="43" t="s">
        <v>289</v>
      </c>
      <c r="C302" s="44"/>
      <c r="D302" s="44"/>
      <c r="E302" s="44"/>
      <c r="F302" s="39">
        <f t="shared" si="8"/>
        <v>0</v>
      </c>
      <c r="G302" s="40" t="e">
        <f t="shared" si="9"/>
        <v>#DIV/0!</v>
      </c>
    </row>
    <row r="303" spans="1:7" s="29" customFormat="1" ht="24" hidden="1" customHeight="1">
      <c r="A303" s="42">
        <v>2040215</v>
      </c>
      <c r="B303" s="43" t="s">
        <v>290</v>
      </c>
      <c r="C303" s="44"/>
      <c r="D303" s="44"/>
      <c r="E303" s="44"/>
      <c r="F303" s="39">
        <f t="shared" si="8"/>
        <v>0</v>
      </c>
      <c r="G303" s="40" t="e">
        <f t="shared" si="9"/>
        <v>#DIV/0!</v>
      </c>
    </row>
    <row r="304" spans="1:7" s="29" customFormat="1" ht="24" hidden="1" customHeight="1">
      <c r="A304" s="42">
        <v>2040216</v>
      </c>
      <c r="B304" s="43" t="s">
        <v>291</v>
      </c>
      <c r="C304" s="44"/>
      <c r="D304" s="44"/>
      <c r="E304" s="44"/>
      <c r="F304" s="39">
        <f t="shared" si="8"/>
        <v>0</v>
      </c>
      <c r="G304" s="40" t="e">
        <f t="shared" si="9"/>
        <v>#DIV/0!</v>
      </c>
    </row>
    <row r="305" spans="1:7" s="29" customFormat="1" ht="24" hidden="1" customHeight="1">
      <c r="A305" s="42">
        <v>2040217</v>
      </c>
      <c r="B305" s="43" t="s">
        <v>292</v>
      </c>
      <c r="C305" s="44"/>
      <c r="D305" s="44"/>
      <c r="E305" s="44"/>
      <c r="F305" s="39">
        <f t="shared" si="8"/>
        <v>0</v>
      </c>
      <c r="G305" s="40" t="e">
        <f t="shared" si="9"/>
        <v>#DIV/0!</v>
      </c>
    </row>
    <row r="306" spans="1:7" s="30" customFormat="1" ht="24" hidden="1" customHeight="1">
      <c r="A306" s="42">
        <v>2040218</v>
      </c>
      <c r="B306" s="43" t="s">
        <v>293</v>
      </c>
      <c r="C306" s="44"/>
      <c r="D306" s="44"/>
      <c r="E306" s="44"/>
      <c r="F306" s="39">
        <f t="shared" si="8"/>
        <v>0</v>
      </c>
      <c r="G306" s="40" t="e">
        <f t="shared" si="9"/>
        <v>#DIV/0!</v>
      </c>
    </row>
    <row r="307" spans="1:7" s="30" customFormat="1" ht="24" hidden="1" customHeight="1">
      <c r="A307" s="42">
        <v>2040219</v>
      </c>
      <c r="B307" s="43" t="s">
        <v>150</v>
      </c>
      <c r="C307" s="44"/>
      <c r="D307" s="44"/>
      <c r="E307" s="44"/>
      <c r="F307" s="39">
        <f t="shared" si="8"/>
        <v>0</v>
      </c>
      <c r="G307" s="40" t="e">
        <f t="shared" si="9"/>
        <v>#DIV/0!</v>
      </c>
    </row>
    <row r="308" spans="1:7" s="29" customFormat="1" ht="24" hidden="1" customHeight="1">
      <c r="A308" s="42">
        <v>2040250</v>
      </c>
      <c r="B308" s="43" t="s">
        <v>116</v>
      </c>
      <c r="C308" s="44"/>
      <c r="D308" s="44"/>
      <c r="E308" s="44"/>
      <c r="F308" s="39">
        <f t="shared" si="8"/>
        <v>0</v>
      </c>
      <c r="G308" s="40" t="e">
        <f t="shared" si="9"/>
        <v>#DIV/0!</v>
      </c>
    </row>
    <row r="309" spans="1:7" s="29" customFormat="1" ht="23.25" customHeight="1">
      <c r="A309" s="42">
        <v>2040299</v>
      </c>
      <c r="B309" s="43" t="s">
        <v>294</v>
      </c>
      <c r="C309" s="44">
        <v>129</v>
      </c>
      <c r="D309" s="44"/>
      <c r="E309" s="44">
        <v>8</v>
      </c>
      <c r="F309" s="39">
        <f t="shared" si="8"/>
        <v>-8</v>
      </c>
      <c r="G309" s="40">
        <f t="shared" si="9"/>
        <v>-100</v>
      </c>
    </row>
    <row r="310" spans="1:7" s="31" customFormat="1" ht="24" customHeight="1">
      <c r="A310" s="41">
        <v>20403</v>
      </c>
      <c r="B310" s="41" t="s">
        <v>295</v>
      </c>
      <c r="C310" s="39"/>
      <c r="D310" s="39"/>
      <c r="E310" s="39"/>
      <c r="F310" s="39">
        <f t="shared" si="8"/>
        <v>0</v>
      </c>
      <c r="G310" s="40" t="e">
        <f t="shared" si="9"/>
        <v>#DIV/0!</v>
      </c>
    </row>
    <row r="311" spans="1:7" s="29" customFormat="1" ht="24" hidden="1" customHeight="1">
      <c r="A311" s="42">
        <v>2040301</v>
      </c>
      <c r="B311" s="43" t="s">
        <v>107</v>
      </c>
      <c r="C311" s="44"/>
      <c r="D311" s="44"/>
      <c r="E311" s="44"/>
      <c r="F311" s="39">
        <f t="shared" si="8"/>
        <v>0</v>
      </c>
      <c r="G311" s="40" t="e">
        <f t="shared" si="9"/>
        <v>#DIV/0!</v>
      </c>
    </row>
    <row r="312" spans="1:7" s="29" customFormat="1" ht="24" hidden="1" customHeight="1">
      <c r="A312" s="42">
        <v>2040302</v>
      </c>
      <c r="B312" s="43" t="s">
        <v>108</v>
      </c>
      <c r="C312" s="44"/>
      <c r="D312" s="44"/>
      <c r="E312" s="44"/>
      <c r="F312" s="39">
        <f t="shared" si="8"/>
        <v>0</v>
      </c>
      <c r="G312" s="40" t="e">
        <f t="shared" si="9"/>
        <v>#DIV/0!</v>
      </c>
    </row>
    <row r="313" spans="1:7" s="30" customFormat="1" ht="24" hidden="1" customHeight="1">
      <c r="A313" s="42">
        <v>2040303</v>
      </c>
      <c r="B313" s="43" t="s">
        <v>109</v>
      </c>
      <c r="C313" s="44"/>
      <c r="D313" s="44"/>
      <c r="E313" s="44"/>
      <c r="F313" s="39">
        <f t="shared" si="8"/>
        <v>0</v>
      </c>
      <c r="G313" s="40" t="e">
        <f t="shared" si="9"/>
        <v>#DIV/0!</v>
      </c>
    </row>
    <row r="314" spans="1:7" s="29" customFormat="1" ht="24" hidden="1" customHeight="1">
      <c r="A314" s="42">
        <v>2040304</v>
      </c>
      <c r="B314" s="43" t="s">
        <v>296</v>
      </c>
      <c r="C314" s="44"/>
      <c r="D314" s="44"/>
      <c r="E314" s="44"/>
      <c r="F314" s="39">
        <f t="shared" si="8"/>
        <v>0</v>
      </c>
      <c r="G314" s="40" t="e">
        <f t="shared" si="9"/>
        <v>#DIV/0!</v>
      </c>
    </row>
    <row r="315" spans="1:7" s="29" customFormat="1" ht="24" hidden="1" customHeight="1">
      <c r="A315" s="42">
        <v>2040350</v>
      </c>
      <c r="B315" s="43" t="s">
        <v>116</v>
      </c>
      <c r="C315" s="44"/>
      <c r="D315" s="44"/>
      <c r="E315" s="44"/>
      <c r="F315" s="39">
        <f t="shared" si="8"/>
        <v>0</v>
      </c>
      <c r="G315" s="40" t="e">
        <f t="shared" si="9"/>
        <v>#DIV/0!</v>
      </c>
    </row>
    <row r="316" spans="1:7" s="29" customFormat="1" ht="24" hidden="1" customHeight="1">
      <c r="A316" s="42">
        <v>2040399</v>
      </c>
      <c r="B316" s="43" t="s">
        <v>297</v>
      </c>
      <c r="C316" s="44"/>
      <c r="D316" s="44"/>
      <c r="E316" s="44"/>
      <c r="F316" s="39">
        <f t="shared" si="8"/>
        <v>0</v>
      </c>
      <c r="G316" s="40" t="e">
        <f t="shared" si="9"/>
        <v>#DIV/0!</v>
      </c>
    </row>
    <row r="317" spans="1:7" s="31" customFormat="1" ht="24" customHeight="1">
      <c r="A317" s="41">
        <v>20404</v>
      </c>
      <c r="B317" s="41" t="s">
        <v>298</v>
      </c>
      <c r="C317" s="39"/>
      <c r="D317" s="39"/>
      <c r="E317" s="39"/>
      <c r="F317" s="39">
        <f t="shared" si="8"/>
        <v>0</v>
      </c>
      <c r="G317" s="40" t="e">
        <f t="shared" si="9"/>
        <v>#DIV/0!</v>
      </c>
    </row>
    <row r="318" spans="1:7" s="29" customFormat="1" ht="24" hidden="1" customHeight="1">
      <c r="A318" s="42">
        <v>2040401</v>
      </c>
      <c r="B318" s="43" t="s">
        <v>107</v>
      </c>
      <c r="C318" s="44"/>
      <c r="D318" s="44"/>
      <c r="E318" s="44"/>
      <c r="F318" s="39">
        <f t="shared" si="8"/>
        <v>0</v>
      </c>
      <c r="G318" s="40" t="e">
        <f t="shared" si="9"/>
        <v>#DIV/0!</v>
      </c>
    </row>
    <row r="319" spans="1:7" s="30" customFormat="1" ht="23.25" hidden="1" customHeight="1">
      <c r="A319" s="42">
        <v>2040402</v>
      </c>
      <c r="B319" s="43" t="s">
        <v>108</v>
      </c>
      <c r="C319" s="44"/>
      <c r="D319" s="44"/>
      <c r="E319" s="44"/>
      <c r="F319" s="39">
        <f t="shared" si="8"/>
        <v>0</v>
      </c>
      <c r="G319" s="40" t="e">
        <f t="shared" si="9"/>
        <v>#DIV/0!</v>
      </c>
    </row>
    <row r="320" spans="1:7" s="29" customFormat="1" ht="24" hidden="1" customHeight="1">
      <c r="A320" s="42">
        <v>2040403</v>
      </c>
      <c r="B320" s="43" t="s">
        <v>109</v>
      </c>
      <c r="C320" s="44"/>
      <c r="D320" s="44"/>
      <c r="E320" s="44"/>
      <c r="F320" s="39">
        <f t="shared" si="8"/>
        <v>0</v>
      </c>
      <c r="G320" s="40" t="e">
        <f t="shared" si="9"/>
        <v>#DIV/0!</v>
      </c>
    </row>
    <row r="321" spans="1:7" s="29" customFormat="1" ht="24" hidden="1" customHeight="1">
      <c r="A321" s="42">
        <v>2040404</v>
      </c>
      <c r="B321" s="43" t="s">
        <v>299</v>
      </c>
      <c r="C321" s="44"/>
      <c r="D321" s="44"/>
      <c r="E321" s="44"/>
      <c r="F321" s="39">
        <f t="shared" si="8"/>
        <v>0</v>
      </c>
      <c r="G321" s="40" t="e">
        <f t="shared" si="9"/>
        <v>#DIV/0!</v>
      </c>
    </row>
    <row r="322" spans="1:7" s="29" customFormat="1" ht="24" hidden="1" customHeight="1">
      <c r="A322" s="42">
        <v>2040405</v>
      </c>
      <c r="B322" s="43" t="s">
        <v>300</v>
      </c>
      <c r="C322" s="44"/>
      <c r="D322" s="44"/>
      <c r="E322" s="44"/>
      <c r="F322" s="39">
        <f t="shared" si="8"/>
        <v>0</v>
      </c>
      <c r="G322" s="40" t="e">
        <f t="shared" si="9"/>
        <v>#DIV/0!</v>
      </c>
    </row>
    <row r="323" spans="1:7" s="29" customFormat="1" ht="24" hidden="1" customHeight="1">
      <c r="A323" s="42">
        <v>2040406</v>
      </c>
      <c r="B323" s="43" t="s">
        <v>301</v>
      </c>
      <c r="C323" s="44"/>
      <c r="D323" s="44"/>
      <c r="E323" s="44"/>
      <c r="F323" s="39">
        <f t="shared" si="8"/>
        <v>0</v>
      </c>
      <c r="G323" s="40" t="e">
        <f t="shared" si="9"/>
        <v>#DIV/0!</v>
      </c>
    </row>
    <row r="324" spans="1:7" s="30" customFormat="1" ht="24" hidden="1" customHeight="1">
      <c r="A324" s="42">
        <v>2040407</v>
      </c>
      <c r="B324" s="43" t="s">
        <v>302</v>
      </c>
      <c r="C324" s="44"/>
      <c r="D324" s="44"/>
      <c r="E324" s="44"/>
      <c r="F324" s="39">
        <f t="shared" si="8"/>
        <v>0</v>
      </c>
      <c r="G324" s="40" t="e">
        <f t="shared" si="9"/>
        <v>#DIV/0!</v>
      </c>
    </row>
    <row r="325" spans="1:7" s="29" customFormat="1" ht="24" hidden="1" customHeight="1">
      <c r="A325" s="42">
        <v>2040408</v>
      </c>
      <c r="B325" s="43" t="s">
        <v>303</v>
      </c>
      <c r="C325" s="44"/>
      <c r="D325" s="44"/>
      <c r="E325" s="44"/>
      <c r="F325" s="39">
        <f t="shared" si="8"/>
        <v>0</v>
      </c>
      <c r="G325" s="40" t="e">
        <f t="shared" si="9"/>
        <v>#DIV/0!</v>
      </c>
    </row>
    <row r="326" spans="1:7" s="29" customFormat="1" ht="24" hidden="1" customHeight="1">
      <c r="A326" s="42">
        <v>2040409</v>
      </c>
      <c r="B326" s="43" t="s">
        <v>304</v>
      </c>
      <c r="C326" s="44"/>
      <c r="D326" s="44"/>
      <c r="E326" s="44"/>
      <c r="F326" s="39">
        <f t="shared" ref="F326:F389" si="10">D326-E326</f>
        <v>0</v>
      </c>
      <c r="G326" s="40" t="e">
        <f t="shared" ref="G326:G389" si="11">F326/E326*100</f>
        <v>#DIV/0!</v>
      </c>
    </row>
    <row r="327" spans="1:7" s="29" customFormat="1" ht="24" hidden="1" customHeight="1">
      <c r="A327" s="42">
        <v>2040450</v>
      </c>
      <c r="B327" s="43" t="s">
        <v>116</v>
      </c>
      <c r="C327" s="44"/>
      <c r="D327" s="44"/>
      <c r="E327" s="44"/>
      <c r="F327" s="39">
        <f t="shared" si="10"/>
        <v>0</v>
      </c>
      <c r="G327" s="40" t="e">
        <f t="shared" si="11"/>
        <v>#DIV/0!</v>
      </c>
    </row>
    <row r="328" spans="1:7" s="29" customFormat="1" ht="24" hidden="1" customHeight="1">
      <c r="A328" s="42">
        <v>2040499</v>
      </c>
      <c r="B328" s="43" t="s">
        <v>305</v>
      </c>
      <c r="C328" s="44"/>
      <c r="D328" s="44"/>
      <c r="E328" s="44"/>
      <c r="F328" s="39">
        <f t="shared" si="10"/>
        <v>0</v>
      </c>
      <c r="G328" s="40" t="e">
        <f t="shared" si="11"/>
        <v>#DIV/0!</v>
      </c>
    </row>
    <row r="329" spans="1:7" s="28" customFormat="1" ht="24" customHeight="1">
      <c r="A329" s="41">
        <v>20405</v>
      </c>
      <c r="B329" s="41" t="s">
        <v>306</v>
      </c>
      <c r="C329" s="39"/>
      <c r="D329" s="39"/>
      <c r="E329" s="39"/>
      <c r="F329" s="39">
        <f t="shared" si="10"/>
        <v>0</v>
      </c>
      <c r="G329" s="40" t="e">
        <f t="shared" si="11"/>
        <v>#DIV/0!</v>
      </c>
    </row>
    <row r="330" spans="1:7" s="29" customFormat="1" ht="24" hidden="1" customHeight="1">
      <c r="A330" s="42">
        <v>2040501</v>
      </c>
      <c r="B330" s="43" t="s">
        <v>107</v>
      </c>
      <c r="C330" s="44"/>
      <c r="D330" s="44"/>
      <c r="E330" s="44"/>
      <c r="F330" s="39">
        <f t="shared" si="10"/>
        <v>0</v>
      </c>
      <c r="G330" s="40" t="e">
        <f t="shared" si="11"/>
        <v>#DIV/0!</v>
      </c>
    </row>
    <row r="331" spans="1:7" s="29" customFormat="1" ht="23.25" hidden="1" customHeight="1">
      <c r="A331" s="42">
        <v>2040502</v>
      </c>
      <c r="B331" s="43" t="s">
        <v>108</v>
      </c>
      <c r="C331" s="44"/>
      <c r="D331" s="44"/>
      <c r="E331" s="44"/>
      <c r="F331" s="39">
        <f t="shared" si="10"/>
        <v>0</v>
      </c>
      <c r="G331" s="40" t="e">
        <f t="shared" si="11"/>
        <v>#DIV/0!</v>
      </c>
    </row>
    <row r="332" spans="1:7" s="29" customFormat="1" ht="24" hidden="1" customHeight="1">
      <c r="A332" s="42">
        <v>2040503</v>
      </c>
      <c r="B332" s="43" t="s">
        <v>109</v>
      </c>
      <c r="C332" s="44"/>
      <c r="D332" s="44"/>
      <c r="E332" s="44"/>
      <c r="F332" s="39">
        <f t="shared" si="10"/>
        <v>0</v>
      </c>
      <c r="G332" s="40" t="e">
        <f t="shared" si="11"/>
        <v>#DIV/0!</v>
      </c>
    </row>
    <row r="333" spans="1:7" s="29" customFormat="1" ht="24" hidden="1" customHeight="1">
      <c r="A333" s="42">
        <v>2040504</v>
      </c>
      <c r="B333" s="43" t="s">
        <v>307</v>
      </c>
      <c r="C333" s="44"/>
      <c r="D333" s="44"/>
      <c r="E333" s="44"/>
      <c r="F333" s="39">
        <f t="shared" si="10"/>
        <v>0</v>
      </c>
      <c r="G333" s="40" t="e">
        <f t="shared" si="11"/>
        <v>#DIV/0!</v>
      </c>
    </row>
    <row r="334" spans="1:7" s="29" customFormat="1" ht="24" hidden="1" customHeight="1">
      <c r="A334" s="42">
        <v>2040505</v>
      </c>
      <c r="B334" s="43" t="s">
        <v>308</v>
      </c>
      <c r="C334" s="44"/>
      <c r="D334" s="44"/>
      <c r="E334" s="44"/>
      <c r="F334" s="39">
        <f t="shared" si="10"/>
        <v>0</v>
      </c>
      <c r="G334" s="40" t="e">
        <f t="shared" si="11"/>
        <v>#DIV/0!</v>
      </c>
    </row>
    <row r="335" spans="1:7" s="29" customFormat="1" ht="24" hidden="1" customHeight="1">
      <c r="A335" s="42">
        <v>2040506</v>
      </c>
      <c r="B335" s="43" t="s">
        <v>309</v>
      </c>
      <c r="C335" s="44"/>
      <c r="D335" s="44"/>
      <c r="E335" s="44"/>
      <c r="F335" s="39">
        <f t="shared" si="10"/>
        <v>0</v>
      </c>
      <c r="G335" s="40" t="e">
        <f t="shared" si="11"/>
        <v>#DIV/0!</v>
      </c>
    </row>
    <row r="336" spans="1:7" s="30" customFormat="1" ht="24" hidden="1" customHeight="1">
      <c r="A336" s="42">
        <v>2040550</v>
      </c>
      <c r="B336" s="43" t="s">
        <v>116</v>
      </c>
      <c r="C336" s="44"/>
      <c r="D336" s="44"/>
      <c r="E336" s="44"/>
      <c r="F336" s="39">
        <f t="shared" si="10"/>
        <v>0</v>
      </c>
      <c r="G336" s="40" t="e">
        <f t="shared" si="11"/>
        <v>#DIV/0!</v>
      </c>
    </row>
    <row r="337" spans="1:7" s="29" customFormat="1" ht="24" hidden="1" customHeight="1">
      <c r="A337" s="42">
        <v>2040599</v>
      </c>
      <c r="B337" s="43" t="s">
        <v>310</v>
      </c>
      <c r="C337" s="44"/>
      <c r="D337" s="44"/>
      <c r="E337" s="44"/>
      <c r="F337" s="39">
        <f t="shared" si="10"/>
        <v>0</v>
      </c>
      <c r="G337" s="40" t="e">
        <f t="shared" si="11"/>
        <v>#DIV/0!</v>
      </c>
    </row>
    <row r="338" spans="1:7" s="31" customFormat="1" ht="24" customHeight="1">
      <c r="A338" s="41">
        <v>20406</v>
      </c>
      <c r="B338" s="41" t="s">
        <v>311</v>
      </c>
      <c r="C338" s="39">
        <v>24</v>
      </c>
      <c r="D338" s="39">
        <f>SUM(D339:D340)</f>
        <v>12</v>
      </c>
      <c r="E338" s="39">
        <v>11</v>
      </c>
      <c r="F338" s="39">
        <f t="shared" si="10"/>
        <v>1</v>
      </c>
      <c r="G338" s="40">
        <f t="shared" si="11"/>
        <v>9.0909090909090899</v>
      </c>
    </row>
    <row r="339" spans="1:7" s="29" customFormat="1" ht="24" customHeight="1">
      <c r="A339" s="42">
        <v>2040601</v>
      </c>
      <c r="B339" s="43" t="s">
        <v>107</v>
      </c>
      <c r="C339" s="44">
        <v>24</v>
      </c>
      <c r="D339" s="44">
        <v>12</v>
      </c>
      <c r="E339" s="44">
        <v>11</v>
      </c>
      <c r="F339" s="39">
        <f t="shared" si="10"/>
        <v>1</v>
      </c>
      <c r="G339" s="40">
        <f t="shared" si="11"/>
        <v>9.0909090909090899</v>
      </c>
    </row>
    <row r="340" spans="1:7" s="30" customFormat="1" ht="24" hidden="1" customHeight="1">
      <c r="A340" s="42">
        <v>2040602</v>
      </c>
      <c r="B340" s="43" t="s">
        <v>108</v>
      </c>
      <c r="C340" s="44"/>
      <c r="D340" s="44"/>
      <c r="E340" s="44"/>
      <c r="F340" s="39">
        <f t="shared" si="10"/>
        <v>0</v>
      </c>
      <c r="G340" s="40" t="e">
        <f t="shared" si="11"/>
        <v>#DIV/0!</v>
      </c>
    </row>
    <row r="341" spans="1:7" s="29" customFormat="1" ht="24" hidden="1" customHeight="1">
      <c r="A341" s="42">
        <v>2040603</v>
      </c>
      <c r="B341" s="43" t="s">
        <v>109</v>
      </c>
      <c r="C341" s="44"/>
      <c r="D341" s="44"/>
      <c r="E341" s="44"/>
      <c r="F341" s="39">
        <f t="shared" si="10"/>
        <v>0</v>
      </c>
      <c r="G341" s="40" t="e">
        <f t="shared" si="11"/>
        <v>#DIV/0!</v>
      </c>
    </row>
    <row r="342" spans="1:7" s="29" customFormat="1" ht="24" hidden="1" customHeight="1">
      <c r="A342" s="42">
        <v>2040604</v>
      </c>
      <c r="B342" s="43" t="s">
        <v>312</v>
      </c>
      <c r="C342" s="44"/>
      <c r="D342" s="44"/>
      <c r="E342" s="44"/>
      <c r="F342" s="39">
        <f t="shared" si="10"/>
        <v>0</v>
      </c>
      <c r="G342" s="40" t="e">
        <f t="shared" si="11"/>
        <v>#DIV/0!</v>
      </c>
    </row>
    <row r="343" spans="1:7" s="29" customFormat="1" ht="24" hidden="1" customHeight="1">
      <c r="A343" s="42">
        <v>2040605</v>
      </c>
      <c r="B343" s="43" t="s">
        <v>313</v>
      </c>
      <c r="C343" s="44"/>
      <c r="D343" s="44"/>
      <c r="E343" s="44"/>
      <c r="F343" s="39">
        <f t="shared" si="10"/>
        <v>0</v>
      </c>
      <c r="G343" s="40" t="e">
        <f t="shared" si="11"/>
        <v>#DIV/0!</v>
      </c>
    </row>
    <row r="344" spans="1:7" s="30" customFormat="1" ht="24" hidden="1" customHeight="1">
      <c r="A344" s="42">
        <v>2040606</v>
      </c>
      <c r="B344" s="43" t="s">
        <v>314</v>
      </c>
      <c r="C344" s="44"/>
      <c r="D344" s="44"/>
      <c r="E344" s="44"/>
      <c r="F344" s="39">
        <f t="shared" si="10"/>
        <v>0</v>
      </c>
      <c r="G344" s="40" t="e">
        <f t="shared" si="11"/>
        <v>#DIV/0!</v>
      </c>
    </row>
    <row r="345" spans="1:7" s="29" customFormat="1" ht="24" hidden="1" customHeight="1">
      <c r="A345" s="42">
        <v>2040607</v>
      </c>
      <c r="B345" s="43" t="s">
        <v>315</v>
      </c>
      <c r="C345" s="44"/>
      <c r="D345" s="44"/>
      <c r="E345" s="44"/>
      <c r="F345" s="39">
        <f t="shared" si="10"/>
        <v>0</v>
      </c>
      <c r="G345" s="40" t="e">
        <f t="shared" si="11"/>
        <v>#DIV/0!</v>
      </c>
    </row>
    <row r="346" spans="1:7" s="29" customFormat="1" ht="24" hidden="1" customHeight="1">
      <c r="A346" s="42">
        <v>2040608</v>
      </c>
      <c r="B346" s="43" t="s">
        <v>316</v>
      </c>
      <c r="C346" s="44"/>
      <c r="D346" s="44"/>
      <c r="E346" s="44"/>
      <c r="F346" s="39">
        <f t="shared" si="10"/>
        <v>0</v>
      </c>
      <c r="G346" s="40" t="e">
        <f t="shared" si="11"/>
        <v>#DIV/0!</v>
      </c>
    </row>
    <row r="347" spans="1:7" s="30" customFormat="1" ht="24" hidden="1" customHeight="1">
      <c r="A347" s="42">
        <v>2040609</v>
      </c>
      <c r="B347" s="43" t="s">
        <v>317</v>
      </c>
      <c r="C347" s="44"/>
      <c r="D347" s="44"/>
      <c r="E347" s="44"/>
      <c r="F347" s="39">
        <f t="shared" si="10"/>
        <v>0</v>
      </c>
      <c r="G347" s="40" t="e">
        <f t="shared" si="11"/>
        <v>#DIV/0!</v>
      </c>
    </row>
    <row r="348" spans="1:7" s="29" customFormat="1" ht="24" hidden="1" customHeight="1">
      <c r="A348" s="42">
        <v>2040610</v>
      </c>
      <c r="B348" s="43" t="s">
        <v>318</v>
      </c>
      <c r="C348" s="44"/>
      <c r="D348" s="44"/>
      <c r="E348" s="44"/>
      <c r="F348" s="39">
        <f t="shared" si="10"/>
        <v>0</v>
      </c>
      <c r="G348" s="40" t="e">
        <f t="shared" si="11"/>
        <v>#DIV/0!</v>
      </c>
    </row>
    <row r="349" spans="1:7" s="29" customFormat="1" ht="24" hidden="1" customHeight="1">
      <c r="A349" s="42">
        <v>2040611</v>
      </c>
      <c r="B349" s="43" t="s">
        <v>319</v>
      </c>
      <c r="C349" s="44"/>
      <c r="D349" s="44"/>
      <c r="E349" s="44"/>
      <c r="F349" s="39">
        <f t="shared" si="10"/>
        <v>0</v>
      </c>
      <c r="G349" s="40" t="e">
        <f t="shared" si="11"/>
        <v>#DIV/0!</v>
      </c>
    </row>
    <row r="350" spans="1:7" s="30" customFormat="1" ht="24" hidden="1" customHeight="1">
      <c r="A350" s="42">
        <v>2040650</v>
      </c>
      <c r="B350" s="43" t="s">
        <v>116</v>
      </c>
      <c r="C350" s="44"/>
      <c r="D350" s="44"/>
      <c r="E350" s="44"/>
      <c r="F350" s="39">
        <f t="shared" si="10"/>
        <v>0</v>
      </c>
      <c r="G350" s="40" t="e">
        <f t="shared" si="11"/>
        <v>#DIV/0!</v>
      </c>
    </row>
    <row r="351" spans="1:7" s="29" customFormat="1" ht="22.5" hidden="1" customHeight="1">
      <c r="A351" s="42">
        <v>2040699</v>
      </c>
      <c r="B351" s="43" t="s">
        <v>320</v>
      </c>
      <c r="C351" s="44"/>
      <c r="D351" s="44"/>
      <c r="E351" s="44"/>
      <c r="F351" s="39">
        <f t="shared" si="10"/>
        <v>0</v>
      </c>
      <c r="G351" s="40" t="e">
        <f t="shared" si="11"/>
        <v>#DIV/0!</v>
      </c>
    </row>
    <row r="352" spans="1:7" s="31" customFormat="1" ht="24" customHeight="1">
      <c r="A352" s="41">
        <v>20407</v>
      </c>
      <c r="B352" s="41" t="s">
        <v>321</v>
      </c>
      <c r="C352" s="39"/>
      <c r="D352" s="39"/>
      <c r="E352" s="39"/>
      <c r="F352" s="39">
        <f t="shared" si="10"/>
        <v>0</v>
      </c>
      <c r="G352" s="40" t="e">
        <f t="shared" si="11"/>
        <v>#DIV/0!</v>
      </c>
    </row>
    <row r="353" spans="1:7" s="30" customFormat="1" ht="24" hidden="1" customHeight="1">
      <c r="A353" s="42">
        <v>2040701</v>
      </c>
      <c r="B353" s="43" t="s">
        <v>107</v>
      </c>
      <c r="C353" s="44"/>
      <c r="D353" s="44"/>
      <c r="E353" s="44"/>
      <c r="F353" s="39">
        <f t="shared" si="10"/>
        <v>0</v>
      </c>
      <c r="G353" s="40" t="e">
        <f t="shared" si="11"/>
        <v>#DIV/0!</v>
      </c>
    </row>
    <row r="354" spans="1:7" s="29" customFormat="1" ht="24" hidden="1" customHeight="1">
      <c r="A354" s="42">
        <v>2040702</v>
      </c>
      <c r="B354" s="43" t="s">
        <v>108</v>
      </c>
      <c r="C354" s="44"/>
      <c r="D354" s="44"/>
      <c r="E354" s="44"/>
      <c r="F354" s="39">
        <f t="shared" si="10"/>
        <v>0</v>
      </c>
      <c r="G354" s="40" t="e">
        <f t="shared" si="11"/>
        <v>#DIV/0!</v>
      </c>
    </row>
    <row r="355" spans="1:7" s="29" customFormat="1" ht="24" hidden="1" customHeight="1">
      <c r="A355" s="42">
        <v>2040703</v>
      </c>
      <c r="B355" s="43" t="s">
        <v>109</v>
      </c>
      <c r="C355" s="44"/>
      <c r="D355" s="44"/>
      <c r="E355" s="44"/>
      <c r="F355" s="39">
        <f t="shared" si="10"/>
        <v>0</v>
      </c>
      <c r="G355" s="40" t="e">
        <f t="shared" si="11"/>
        <v>#DIV/0!</v>
      </c>
    </row>
    <row r="356" spans="1:7" s="30" customFormat="1" ht="24" hidden="1" customHeight="1">
      <c r="A356" s="42">
        <v>2040704</v>
      </c>
      <c r="B356" s="43" t="s">
        <v>322</v>
      </c>
      <c r="C356" s="44"/>
      <c r="D356" s="44"/>
      <c r="E356" s="44"/>
      <c r="F356" s="39">
        <f t="shared" si="10"/>
        <v>0</v>
      </c>
      <c r="G356" s="40" t="e">
        <f t="shared" si="11"/>
        <v>#DIV/0!</v>
      </c>
    </row>
    <row r="357" spans="1:7" s="30" customFormat="1" ht="24" hidden="1" customHeight="1">
      <c r="A357" s="42">
        <v>2040705</v>
      </c>
      <c r="B357" s="43" t="s">
        <v>323</v>
      </c>
      <c r="C357" s="44"/>
      <c r="D357" s="44"/>
      <c r="E357" s="44"/>
      <c r="F357" s="39">
        <f t="shared" si="10"/>
        <v>0</v>
      </c>
      <c r="G357" s="40" t="e">
        <f t="shared" si="11"/>
        <v>#DIV/0!</v>
      </c>
    </row>
    <row r="358" spans="1:7" s="30" customFormat="1" ht="24" hidden="1" customHeight="1">
      <c r="A358" s="42">
        <v>2040706</v>
      </c>
      <c r="B358" s="43" t="s">
        <v>324</v>
      </c>
      <c r="C358" s="44"/>
      <c r="D358" s="44"/>
      <c r="E358" s="44"/>
      <c r="F358" s="39">
        <f t="shared" si="10"/>
        <v>0</v>
      </c>
      <c r="G358" s="40" t="e">
        <f t="shared" si="11"/>
        <v>#DIV/0!</v>
      </c>
    </row>
    <row r="359" spans="1:7" s="29" customFormat="1" ht="24" hidden="1" customHeight="1">
      <c r="A359" s="42">
        <v>2040750</v>
      </c>
      <c r="B359" s="43" t="s">
        <v>116</v>
      </c>
      <c r="C359" s="44"/>
      <c r="D359" s="44"/>
      <c r="E359" s="44"/>
      <c r="F359" s="39">
        <f t="shared" si="10"/>
        <v>0</v>
      </c>
      <c r="G359" s="40" t="e">
        <f t="shared" si="11"/>
        <v>#DIV/0!</v>
      </c>
    </row>
    <row r="360" spans="1:7" s="29" customFormat="1" ht="24" hidden="1" customHeight="1">
      <c r="A360" s="42">
        <v>2040799</v>
      </c>
      <c r="B360" s="43" t="s">
        <v>325</v>
      </c>
      <c r="C360" s="44"/>
      <c r="D360" s="44"/>
      <c r="E360" s="44"/>
      <c r="F360" s="39">
        <f t="shared" si="10"/>
        <v>0</v>
      </c>
      <c r="G360" s="40" t="e">
        <f t="shared" si="11"/>
        <v>#DIV/0!</v>
      </c>
    </row>
    <row r="361" spans="1:7" s="31" customFormat="1" ht="0.75" hidden="1" customHeight="1">
      <c r="A361" s="41">
        <v>20408</v>
      </c>
      <c r="B361" s="41" t="s">
        <v>326</v>
      </c>
      <c r="C361" s="39"/>
      <c r="D361" s="39"/>
      <c r="E361" s="39"/>
      <c r="F361" s="39">
        <f t="shared" si="10"/>
        <v>0</v>
      </c>
      <c r="G361" s="40" t="e">
        <f t="shared" si="11"/>
        <v>#DIV/0!</v>
      </c>
    </row>
    <row r="362" spans="1:7" s="29" customFormat="1" ht="24" hidden="1" customHeight="1">
      <c r="A362" s="42">
        <v>2040801</v>
      </c>
      <c r="B362" s="43" t="s">
        <v>107</v>
      </c>
      <c r="C362" s="44"/>
      <c r="D362" s="44"/>
      <c r="E362" s="44"/>
      <c r="F362" s="39">
        <f t="shared" si="10"/>
        <v>0</v>
      </c>
      <c r="G362" s="40" t="e">
        <f t="shared" si="11"/>
        <v>#DIV/0!</v>
      </c>
    </row>
    <row r="363" spans="1:7" s="30" customFormat="1" ht="24" hidden="1" customHeight="1">
      <c r="A363" s="42">
        <v>2040802</v>
      </c>
      <c r="B363" s="43" t="s">
        <v>108</v>
      </c>
      <c r="C363" s="44"/>
      <c r="D363" s="44"/>
      <c r="E363" s="44"/>
      <c r="F363" s="39">
        <f t="shared" si="10"/>
        <v>0</v>
      </c>
      <c r="G363" s="40" t="e">
        <f t="shared" si="11"/>
        <v>#DIV/0!</v>
      </c>
    </row>
    <row r="364" spans="1:7" s="29" customFormat="1" ht="24" hidden="1" customHeight="1">
      <c r="A364" s="42">
        <v>2040803</v>
      </c>
      <c r="B364" s="43" t="s">
        <v>109</v>
      </c>
      <c r="C364" s="44"/>
      <c r="D364" s="44"/>
      <c r="E364" s="44"/>
      <c r="F364" s="39">
        <f t="shared" si="10"/>
        <v>0</v>
      </c>
      <c r="G364" s="40" t="e">
        <f t="shared" si="11"/>
        <v>#DIV/0!</v>
      </c>
    </row>
    <row r="365" spans="1:7" s="29" customFormat="1" ht="24" hidden="1" customHeight="1">
      <c r="A365" s="42">
        <v>2040804</v>
      </c>
      <c r="B365" s="43" t="s">
        <v>327</v>
      </c>
      <c r="C365" s="44"/>
      <c r="D365" s="44"/>
      <c r="E365" s="44"/>
      <c r="F365" s="39">
        <f t="shared" si="10"/>
        <v>0</v>
      </c>
      <c r="G365" s="40" t="e">
        <f t="shared" si="11"/>
        <v>#DIV/0!</v>
      </c>
    </row>
    <row r="366" spans="1:7" s="29" customFormat="1" ht="24" hidden="1" customHeight="1">
      <c r="A366" s="42">
        <v>2040805</v>
      </c>
      <c r="B366" s="43" t="s">
        <v>328</v>
      </c>
      <c r="C366" s="44"/>
      <c r="D366" s="44"/>
      <c r="E366" s="44"/>
      <c r="F366" s="39">
        <f t="shared" si="10"/>
        <v>0</v>
      </c>
      <c r="G366" s="40" t="e">
        <f t="shared" si="11"/>
        <v>#DIV/0!</v>
      </c>
    </row>
    <row r="367" spans="1:7" s="29" customFormat="1" ht="24" hidden="1" customHeight="1">
      <c r="A367" s="42">
        <v>2040806</v>
      </c>
      <c r="B367" s="43" t="s">
        <v>329</v>
      </c>
      <c r="C367" s="44"/>
      <c r="D367" s="44"/>
      <c r="E367" s="44"/>
      <c r="F367" s="39">
        <f t="shared" si="10"/>
        <v>0</v>
      </c>
      <c r="G367" s="40" t="e">
        <f t="shared" si="11"/>
        <v>#DIV/0!</v>
      </c>
    </row>
    <row r="368" spans="1:7" s="29" customFormat="1" ht="24" hidden="1" customHeight="1">
      <c r="A368" s="42">
        <v>2040850</v>
      </c>
      <c r="B368" s="43" t="s">
        <v>116</v>
      </c>
      <c r="C368" s="44"/>
      <c r="D368" s="44"/>
      <c r="E368" s="44"/>
      <c r="F368" s="39">
        <f t="shared" si="10"/>
        <v>0</v>
      </c>
      <c r="G368" s="40" t="e">
        <f t="shared" si="11"/>
        <v>#DIV/0!</v>
      </c>
    </row>
    <row r="369" spans="1:7" s="30" customFormat="1" ht="24" hidden="1" customHeight="1">
      <c r="A369" s="42">
        <v>2040899</v>
      </c>
      <c r="B369" s="43" t="s">
        <v>330</v>
      </c>
      <c r="C369" s="44"/>
      <c r="D369" s="44"/>
      <c r="E369" s="44"/>
      <c r="F369" s="39">
        <f t="shared" si="10"/>
        <v>0</v>
      </c>
      <c r="G369" s="40" t="e">
        <f t="shared" si="11"/>
        <v>#DIV/0!</v>
      </c>
    </row>
    <row r="370" spans="1:7" s="31" customFormat="1" ht="24" customHeight="1">
      <c r="A370" s="41">
        <v>20409</v>
      </c>
      <c r="B370" s="41" t="s">
        <v>331</v>
      </c>
      <c r="C370" s="39"/>
      <c r="D370" s="39"/>
      <c r="E370" s="39"/>
      <c r="F370" s="39">
        <f t="shared" si="10"/>
        <v>0</v>
      </c>
      <c r="G370" s="40" t="e">
        <f t="shared" si="11"/>
        <v>#DIV/0!</v>
      </c>
    </row>
    <row r="371" spans="1:7" s="29" customFormat="1" ht="24" hidden="1" customHeight="1">
      <c r="A371" s="42">
        <v>2040901</v>
      </c>
      <c r="B371" s="43" t="s">
        <v>107</v>
      </c>
      <c r="C371" s="44"/>
      <c r="D371" s="44"/>
      <c r="E371" s="44"/>
      <c r="F371" s="39">
        <f t="shared" si="10"/>
        <v>0</v>
      </c>
      <c r="G371" s="40" t="e">
        <f t="shared" si="11"/>
        <v>#DIV/0!</v>
      </c>
    </row>
    <row r="372" spans="1:7" s="29" customFormat="1" ht="24" hidden="1" customHeight="1">
      <c r="A372" s="42">
        <v>2040902</v>
      </c>
      <c r="B372" s="43" t="s">
        <v>108</v>
      </c>
      <c r="C372" s="44"/>
      <c r="D372" s="44"/>
      <c r="E372" s="44"/>
      <c r="F372" s="39">
        <f t="shared" si="10"/>
        <v>0</v>
      </c>
      <c r="G372" s="40" t="e">
        <f t="shared" si="11"/>
        <v>#DIV/0!</v>
      </c>
    </row>
    <row r="373" spans="1:7" s="29" customFormat="1" ht="24" hidden="1" customHeight="1">
      <c r="A373" s="42">
        <v>2040903</v>
      </c>
      <c r="B373" s="43" t="s">
        <v>109</v>
      </c>
      <c r="C373" s="44"/>
      <c r="D373" s="44"/>
      <c r="E373" s="44"/>
      <c r="F373" s="39">
        <f t="shared" si="10"/>
        <v>0</v>
      </c>
      <c r="G373" s="40" t="e">
        <f t="shared" si="11"/>
        <v>#DIV/0!</v>
      </c>
    </row>
    <row r="374" spans="1:7" s="29" customFormat="1" ht="24" hidden="1" customHeight="1">
      <c r="A374" s="42">
        <v>2040904</v>
      </c>
      <c r="B374" s="43" t="s">
        <v>332</v>
      </c>
      <c r="C374" s="44"/>
      <c r="D374" s="44"/>
      <c r="E374" s="44"/>
      <c r="F374" s="39">
        <f t="shared" si="10"/>
        <v>0</v>
      </c>
      <c r="G374" s="40" t="e">
        <f t="shared" si="11"/>
        <v>#DIV/0!</v>
      </c>
    </row>
    <row r="375" spans="1:7" s="29" customFormat="1" ht="24" hidden="1" customHeight="1">
      <c r="A375" s="42">
        <v>2040905</v>
      </c>
      <c r="B375" s="43" t="s">
        <v>333</v>
      </c>
      <c r="C375" s="44"/>
      <c r="D375" s="44"/>
      <c r="E375" s="44"/>
      <c r="F375" s="39">
        <f t="shared" si="10"/>
        <v>0</v>
      </c>
      <c r="G375" s="40" t="e">
        <f t="shared" si="11"/>
        <v>#DIV/0!</v>
      </c>
    </row>
    <row r="376" spans="1:7" s="29" customFormat="1" ht="24" hidden="1" customHeight="1">
      <c r="A376" s="42">
        <v>2040950</v>
      </c>
      <c r="B376" s="43" t="s">
        <v>116</v>
      </c>
      <c r="C376" s="44"/>
      <c r="D376" s="44"/>
      <c r="E376" s="44"/>
      <c r="F376" s="39">
        <f t="shared" si="10"/>
        <v>0</v>
      </c>
      <c r="G376" s="40" t="e">
        <f t="shared" si="11"/>
        <v>#DIV/0!</v>
      </c>
    </row>
    <row r="377" spans="1:7" s="29" customFormat="1" ht="21.75" hidden="1" customHeight="1">
      <c r="A377" s="42">
        <v>2040999</v>
      </c>
      <c r="B377" s="43" t="s">
        <v>334</v>
      </c>
      <c r="C377" s="44"/>
      <c r="D377" s="44"/>
      <c r="E377" s="44"/>
      <c r="F377" s="39">
        <f t="shared" si="10"/>
        <v>0</v>
      </c>
      <c r="G377" s="40" t="e">
        <f t="shared" si="11"/>
        <v>#DIV/0!</v>
      </c>
    </row>
    <row r="378" spans="1:7" s="31" customFormat="1" ht="24" customHeight="1">
      <c r="A378" s="41">
        <v>20410</v>
      </c>
      <c r="B378" s="41" t="s">
        <v>335</v>
      </c>
      <c r="C378" s="39"/>
      <c r="D378" s="39"/>
      <c r="E378" s="39"/>
      <c r="F378" s="39">
        <f t="shared" si="10"/>
        <v>0</v>
      </c>
      <c r="G378" s="40" t="e">
        <f t="shared" si="11"/>
        <v>#DIV/0!</v>
      </c>
    </row>
    <row r="379" spans="1:7" s="29" customFormat="1" ht="21.75" hidden="1" customHeight="1">
      <c r="A379" s="42">
        <v>2041001</v>
      </c>
      <c r="B379" s="43" t="s">
        <v>107</v>
      </c>
      <c r="C379" s="44"/>
      <c r="D379" s="44"/>
      <c r="E379" s="44"/>
      <c r="F379" s="39">
        <f t="shared" si="10"/>
        <v>0</v>
      </c>
      <c r="G379" s="40" t="e">
        <f t="shared" si="11"/>
        <v>#DIV/0!</v>
      </c>
    </row>
    <row r="380" spans="1:7" s="29" customFormat="1" ht="24" hidden="1" customHeight="1">
      <c r="A380" s="42">
        <v>2041002</v>
      </c>
      <c r="B380" s="43" t="s">
        <v>108</v>
      </c>
      <c r="C380" s="44"/>
      <c r="D380" s="44"/>
      <c r="E380" s="44"/>
      <c r="F380" s="39">
        <f t="shared" si="10"/>
        <v>0</v>
      </c>
      <c r="G380" s="40" t="e">
        <f t="shared" si="11"/>
        <v>#DIV/0!</v>
      </c>
    </row>
    <row r="381" spans="1:7" s="30" customFormat="1" ht="24" hidden="1" customHeight="1">
      <c r="A381" s="42">
        <v>2041003</v>
      </c>
      <c r="B381" s="43" t="s">
        <v>336</v>
      </c>
      <c r="C381" s="44"/>
      <c r="D381" s="44"/>
      <c r="E381" s="44"/>
      <c r="F381" s="39">
        <f t="shared" si="10"/>
        <v>0</v>
      </c>
      <c r="G381" s="40" t="e">
        <f t="shared" si="11"/>
        <v>#DIV/0!</v>
      </c>
    </row>
    <row r="382" spans="1:7" s="29" customFormat="1" ht="24" hidden="1" customHeight="1">
      <c r="A382" s="42">
        <v>2041004</v>
      </c>
      <c r="B382" s="43" t="s">
        <v>337</v>
      </c>
      <c r="C382" s="44"/>
      <c r="D382" s="44"/>
      <c r="E382" s="44"/>
      <c r="F382" s="39">
        <f t="shared" si="10"/>
        <v>0</v>
      </c>
      <c r="G382" s="40" t="e">
        <f t="shared" si="11"/>
        <v>#DIV/0!</v>
      </c>
    </row>
    <row r="383" spans="1:7" s="29" customFormat="1" ht="24" hidden="1" customHeight="1">
      <c r="A383" s="42">
        <v>2041005</v>
      </c>
      <c r="B383" s="43" t="s">
        <v>338</v>
      </c>
      <c r="C383" s="44"/>
      <c r="D383" s="44"/>
      <c r="E383" s="44"/>
      <c r="F383" s="39">
        <f t="shared" si="10"/>
        <v>0</v>
      </c>
      <c r="G383" s="40" t="e">
        <f t="shared" si="11"/>
        <v>#DIV/0!</v>
      </c>
    </row>
    <row r="384" spans="1:7" s="29" customFormat="1" ht="24" hidden="1" customHeight="1">
      <c r="A384" s="42">
        <v>2041006</v>
      </c>
      <c r="B384" s="43" t="s">
        <v>291</v>
      </c>
      <c r="C384" s="44"/>
      <c r="D384" s="44"/>
      <c r="E384" s="44"/>
      <c r="F384" s="39">
        <f t="shared" si="10"/>
        <v>0</v>
      </c>
      <c r="G384" s="40" t="e">
        <f t="shared" si="11"/>
        <v>#DIV/0!</v>
      </c>
    </row>
    <row r="385" spans="1:7" s="29" customFormat="1" ht="24" hidden="1" customHeight="1">
      <c r="A385" s="42">
        <v>2041099</v>
      </c>
      <c r="B385" s="43" t="s">
        <v>339</v>
      </c>
      <c r="C385" s="44"/>
      <c r="D385" s="44"/>
      <c r="E385" s="44"/>
      <c r="F385" s="39">
        <f t="shared" si="10"/>
        <v>0</v>
      </c>
      <c r="G385" s="40" t="e">
        <f t="shared" si="11"/>
        <v>#DIV/0!</v>
      </c>
    </row>
    <row r="386" spans="1:7" s="31" customFormat="1" ht="24" customHeight="1">
      <c r="A386" s="41">
        <v>20411</v>
      </c>
      <c r="B386" s="41" t="s">
        <v>340</v>
      </c>
      <c r="C386" s="39"/>
      <c r="D386" s="39"/>
      <c r="E386" s="39"/>
      <c r="F386" s="39">
        <f t="shared" si="10"/>
        <v>0</v>
      </c>
      <c r="G386" s="40" t="e">
        <f t="shared" si="11"/>
        <v>#DIV/0!</v>
      </c>
    </row>
    <row r="387" spans="1:7" s="29" customFormat="1" ht="24" hidden="1" customHeight="1">
      <c r="A387" s="42">
        <v>2041101</v>
      </c>
      <c r="B387" s="43" t="s">
        <v>341</v>
      </c>
      <c r="C387" s="44"/>
      <c r="D387" s="44"/>
      <c r="E387" s="44"/>
      <c r="F387" s="39">
        <f t="shared" si="10"/>
        <v>0</v>
      </c>
      <c r="G387" s="40" t="e">
        <f t="shared" si="11"/>
        <v>#DIV/0!</v>
      </c>
    </row>
    <row r="388" spans="1:7" s="29" customFormat="1" ht="24" hidden="1" customHeight="1">
      <c r="A388" s="42">
        <v>2041102</v>
      </c>
      <c r="B388" s="43" t="s">
        <v>107</v>
      </c>
      <c r="C388" s="44"/>
      <c r="D388" s="44"/>
      <c r="E388" s="44"/>
      <c r="F388" s="39">
        <f t="shared" si="10"/>
        <v>0</v>
      </c>
      <c r="G388" s="40" t="e">
        <f t="shared" si="11"/>
        <v>#DIV/0!</v>
      </c>
    </row>
    <row r="389" spans="1:7" s="29" customFormat="1" ht="24" hidden="1" customHeight="1">
      <c r="A389" s="42">
        <v>2041103</v>
      </c>
      <c r="B389" s="43" t="s">
        <v>342</v>
      </c>
      <c r="C389" s="44"/>
      <c r="D389" s="44"/>
      <c r="E389" s="44"/>
      <c r="F389" s="39">
        <f t="shared" si="10"/>
        <v>0</v>
      </c>
      <c r="G389" s="40" t="e">
        <f t="shared" si="11"/>
        <v>#DIV/0!</v>
      </c>
    </row>
    <row r="390" spans="1:7" s="30" customFormat="1" ht="24" hidden="1" customHeight="1">
      <c r="A390" s="42">
        <v>2041104</v>
      </c>
      <c r="B390" s="43" t="s">
        <v>343</v>
      </c>
      <c r="C390" s="44"/>
      <c r="D390" s="44"/>
      <c r="E390" s="44"/>
      <c r="F390" s="39">
        <f t="shared" ref="F390:F453" si="12">D390-E390</f>
        <v>0</v>
      </c>
      <c r="G390" s="40" t="e">
        <f t="shared" ref="G390:G453" si="13">F390/E390*100</f>
        <v>#DIV/0!</v>
      </c>
    </row>
    <row r="391" spans="1:7" s="29" customFormat="1" ht="24" hidden="1" customHeight="1">
      <c r="A391" s="42">
        <v>2041105</v>
      </c>
      <c r="B391" s="43" t="s">
        <v>344</v>
      </c>
      <c r="C391" s="44"/>
      <c r="D391" s="44"/>
      <c r="E391" s="44"/>
      <c r="F391" s="39">
        <f t="shared" si="12"/>
        <v>0</v>
      </c>
      <c r="G391" s="40" t="e">
        <f t="shared" si="13"/>
        <v>#DIV/0!</v>
      </c>
    </row>
    <row r="392" spans="1:7" s="30" customFormat="1" ht="24" hidden="1" customHeight="1">
      <c r="A392" s="42">
        <v>2041106</v>
      </c>
      <c r="B392" s="43" t="s">
        <v>345</v>
      </c>
      <c r="C392" s="44"/>
      <c r="D392" s="44"/>
      <c r="E392" s="44"/>
      <c r="F392" s="39">
        <f t="shared" si="12"/>
        <v>0</v>
      </c>
      <c r="G392" s="40" t="e">
        <f t="shared" si="13"/>
        <v>#DIV/0!</v>
      </c>
    </row>
    <row r="393" spans="1:7" s="29" customFormat="1" ht="24" hidden="1" customHeight="1">
      <c r="A393" s="42">
        <v>2041107</v>
      </c>
      <c r="B393" s="43" t="s">
        <v>346</v>
      </c>
      <c r="C393" s="44"/>
      <c r="D393" s="44"/>
      <c r="E393" s="44"/>
      <c r="F393" s="39">
        <f t="shared" si="12"/>
        <v>0</v>
      </c>
      <c r="G393" s="40" t="e">
        <f t="shared" si="13"/>
        <v>#DIV/0!</v>
      </c>
    </row>
    <row r="394" spans="1:7" s="29" customFormat="1" ht="24" hidden="1" customHeight="1">
      <c r="A394" s="42">
        <v>2041108</v>
      </c>
      <c r="B394" s="43" t="s">
        <v>347</v>
      </c>
      <c r="C394" s="44"/>
      <c r="D394" s="44"/>
      <c r="E394" s="44"/>
      <c r="F394" s="39">
        <f t="shared" si="12"/>
        <v>0</v>
      </c>
      <c r="G394" s="40" t="e">
        <f t="shared" si="13"/>
        <v>#DIV/0!</v>
      </c>
    </row>
    <row r="395" spans="1:7" s="31" customFormat="1" ht="24" customHeight="1">
      <c r="A395" s="41">
        <v>20499</v>
      </c>
      <c r="B395" s="41" t="s">
        <v>348</v>
      </c>
      <c r="C395" s="39"/>
      <c r="D395" s="39"/>
      <c r="E395" s="39"/>
      <c r="F395" s="39">
        <f t="shared" si="12"/>
        <v>0</v>
      </c>
      <c r="G395" s="40" t="e">
        <f t="shared" si="13"/>
        <v>#DIV/0!</v>
      </c>
    </row>
    <row r="396" spans="1:7" s="30" customFormat="1" ht="24" hidden="1" customHeight="1">
      <c r="A396" s="42">
        <v>2049901</v>
      </c>
      <c r="B396" s="43" t="s">
        <v>349</v>
      </c>
      <c r="C396" s="44"/>
      <c r="D396" s="44"/>
      <c r="E396" s="44"/>
      <c r="F396" s="39">
        <f t="shared" si="12"/>
        <v>0</v>
      </c>
      <c r="G396" s="40" t="e">
        <f t="shared" si="13"/>
        <v>#DIV/0!</v>
      </c>
    </row>
    <row r="397" spans="1:7" s="29" customFormat="1" ht="24" hidden="1" customHeight="1">
      <c r="A397" s="42">
        <v>2049902</v>
      </c>
      <c r="B397" s="43" t="s">
        <v>350</v>
      </c>
      <c r="C397" s="44"/>
      <c r="D397" s="44"/>
      <c r="E397" s="44"/>
      <c r="F397" s="39">
        <f t="shared" si="12"/>
        <v>0</v>
      </c>
      <c r="G397" s="40" t="e">
        <f t="shared" si="13"/>
        <v>#DIV/0!</v>
      </c>
    </row>
    <row r="398" spans="1:7" s="31" customFormat="1" ht="24" customHeight="1">
      <c r="A398" s="41">
        <v>205</v>
      </c>
      <c r="B398" s="41" t="s">
        <v>351</v>
      </c>
      <c r="C398" s="48">
        <f>SUM(C399,C404,C413,C420,C426,C430,C434,C438,C444,C451)</f>
        <v>3722</v>
      </c>
      <c r="D398" s="48">
        <f>D404+D434+D444</f>
        <v>1786</v>
      </c>
      <c r="E398" s="48">
        <f>E404+E434+E444</f>
        <v>2127</v>
      </c>
      <c r="F398" s="39">
        <f t="shared" si="12"/>
        <v>-341</v>
      </c>
      <c r="G398" s="40">
        <f t="shared" si="13"/>
        <v>-16.031969910672299</v>
      </c>
    </row>
    <row r="399" spans="1:7" s="31" customFormat="1" ht="24" customHeight="1">
      <c r="A399" s="41">
        <v>20501</v>
      </c>
      <c r="B399" s="41" t="s">
        <v>352</v>
      </c>
      <c r="C399" s="39"/>
      <c r="D399" s="39"/>
      <c r="E399" s="39"/>
      <c r="F399" s="39">
        <f t="shared" si="12"/>
        <v>0</v>
      </c>
      <c r="G399" s="40" t="e">
        <f t="shared" si="13"/>
        <v>#DIV/0!</v>
      </c>
    </row>
    <row r="400" spans="1:7" s="29" customFormat="1" ht="24" hidden="1" customHeight="1">
      <c r="A400" s="42">
        <v>2050101</v>
      </c>
      <c r="B400" s="43" t="s">
        <v>107</v>
      </c>
      <c r="C400" s="44"/>
      <c r="D400" s="44"/>
      <c r="E400" s="44"/>
      <c r="F400" s="39">
        <f t="shared" si="12"/>
        <v>0</v>
      </c>
      <c r="G400" s="40" t="e">
        <f t="shared" si="13"/>
        <v>#DIV/0!</v>
      </c>
    </row>
    <row r="401" spans="1:7" s="29" customFormat="1" ht="24" hidden="1" customHeight="1">
      <c r="A401" s="42">
        <v>2050102</v>
      </c>
      <c r="B401" s="43" t="s">
        <v>108</v>
      </c>
      <c r="C401" s="44"/>
      <c r="D401" s="44"/>
      <c r="E401" s="44"/>
      <c r="F401" s="39">
        <f t="shared" si="12"/>
        <v>0</v>
      </c>
      <c r="G401" s="40" t="e">
        <f t="shared" si="13"/>
        <v>#DIV/0!</v>
      </c>
    </row>
    <row r="402" spans="1:7" s="29" customFormat="1" ht="24" hidden="1" customHeight="1">
      <c r="A402" s="42">
        <v>2050103</v>
      </c>
      <c r="B402" s="43" t="s">
        <v>109</v>
      </c>
      <c r="C402" s="44"/>
      <c r="D402" s="44"/>
      <c r="E402" s="44"/>
      <c r="F402" s="39">
        <f t="shared" si="12"/>
        <v>0</v>
      </c>
      <c r="G402" s="40" t="e">
        <f t="shared" si="13"/>
        <v>#DIV/0!</v>
      </c>
    </row>
    <row r="403" spans="1:7" s="29" customFormat="1" ht="24" hidden="1" customHeight="1">
      <c r="A403" s="42">
        <v>2050199</v>
      </c>
      <c r="B403" s="43" t="s">
        <v>353</v>
      </c>
      <c r="C403" s="44"/>
      <c r="D403" s="44"/>
      <c r="E403" s="44"/>
      <c r="F403" s="39">
        <f t="shared" si="12"/>
        <v>0</v>
      </c>
      <c r="G403" s="40" t="e">
        <f t="shared" si="13"/>
        <v>#DIV/0!</v>
      </c>
    </row>
    <row r="404" spans="1:7" s="28" customFormat="1" ht="24" customHeight="1">
      <c r="A404" s="41">
        <v>20502</v>
      </c>
      <c r="B404" s="41" t="s">
        <v>354</v>
      </c>
      <c r="C404" s="48">
        <f>SUM(C405:C412)</f>
        <v>3202</v>
      </c>
      <c r="D404" s="48">
        <f>SUM(D405:D408)</f>
        <v>1635</v>
      </c>
      <c r="E404" s="48">
        <f>SUM(E405:E408)</f>
        <v>1880</v>
      </c>
      <c r="F404" s="39">
        <f t="shared" si="12"/>
        <v>-245</v>
      </c>
      <c r="G404" s="40">
        <f t="shared" si="13"/>
        <v>-13.031914893617</v>
      </c>
    </row>
    <row r="405" spans="1:7" s="30" customFormat="1" ht="24" customHeight="1">
      <c r="A405" s="42">
        <v>2050201</v>
      </c>
      <c r="B405" s="43" t="s">
        <v>355</v>
      </c>
      <c r="C405" s="49">
        <v>6</v>
      </c>
      <c r="D405" s="49">
        <v>3</v>
      </c>
      <c r="E405" s="49">
        <v>1</v>
      </c>
      <c r="F405" s="39">
        <f t="shared" si="12"/>
        <v>2</v>
      </c>
      <c r="G405" s="40">
        <f t="shared" si="13"/>
        <v>200</v>
      </c>
    </row>
    <row r="406" spans="1:7" s="30" customFormat="1" ht="24" customHeight="1">
      <c r="A406" s="42">
        <v>2050202</v>
      </c>
      <c r="B406" s="43" t="s">
        <v>356</v>
      </c>
      <c r="C406" s="49">
        <v>1931</v>
      </c>
      <c r="D406" s="49">
        <v>937</v>
      </c>
      <c r="E406" s="49">
        <v>1124</v>
      </c>
      <c r="F406" s="39">
        <f t="shared" si="12"/>
        <v>-187</v>
      </c>
      <c r="G406" s="40">
        <f t="shared" si="13"/>
        <v>-16.637010676156599</v>
      </c>
    </row>
    <row r="407" spans="1:7" s="29" customFormat="1" ht="24" customHeight="1">
      <c r="A407" s="42">
        <v>2050203</v>
      </c>
      <c r="B407" s="43" t="s">
        <v>357</v>
      </c>
      <c r="C407" s="49">
        <v>1251</v>
      </c>
      <c r="D407" s="49">
        <v>695</v>
      </c>
      <c r="E407" s="49">
        <v>755</v>
      </c>
      <c r="F407" s="39">
        <f t="shared" si="12"/>
        <v>-60</v>
      </c>
      <c r="G407" s="40">
        <f t="shared" si="13"/>
        <v>-7.9470198675496704</v>
      </c>
    </row>
    <row r="408" spans="1:7" s="29" customFormat="1" ht="24" customHeight="1">
      <c r="A408" s="42">
        <v>2050204</v>
      </c>
      <c r="B408" s="43" t="s">
        <v>358</v>
      </c>
      <c r="C408" s="49">
        <v>14</v>
      </c>
      <c r="D408" s="49"/>
      <c r="E408" s="49"/>
      <c r="F408" s="39">
        <f t="shared" si="12"/>
        <v>0</v>
      </c>
      <c r="G408" s="40" t="e">
        <f t="shared" si="13"/>
        <v>#DIV/0!</v>
      </c>
    </row>
    <row r="409" spans="1:7" s="29" customFormat="1" ht="24" hidden="1" customHeight="1">
      <c r="A409" s="42">
        <v>2050205</v>
      </c>
      <c r="B409" s="43" t="s">
        <v>359</v>
      </c>
      <c r="C409" s="49"/>
      <c r="D409" s="49"/>
      <c r="E409" s="49"/>
      <c r="F409" s="39">
        <f t="shared" si="12"/>
        <v>0</v>
      </c>
      <c r="G409" s="40" t="e">
        <f t="shared" si="13"/>
        <v>#DIV/0!</v>
      </c>
    </row>
    <row r="410" spans="1:7" s="29" customFormat="1" ht="24" hidden="1" customHeight="1">
      <c r="A410" s="42">
        <v>2050206</v>
      </c>
      <c r="B410" s="43" t="s">
        <v>360</v>
      </c>
      <c r="C410" s="49"/>
      <c r="D410" s="49"/>
      <c r="E410" s="49"/>
      <c r="F410" s="39">
        <f t="shared" si="12"/>
        <v>0</v>
      </c>
      <c r="G410" s="40" t="e">
        <f t="shared" si="13"/>
        <v>#DIV/0!</v>
      </c>
    </row>
    <row r="411" spans="1:7" s="30" customFormat="1" ht="24" hidden="1" customHeight="1">
      <c r="A411" s="42">
        <v>2050207</v>
      </c>
      <c r="B411" s="43" t="s">
        <v>361</v>
      </c>
      <c r="C411" s="49"/>
      <c r="D411" s="49"/>
      <c r="E411" s="49"/>
      <c r="F411" s="39">
        <f t="shared" si="12"/>
        <v>0</v>
      </c>
      <c r="G411" s="40" t="e">
        <f t="shared" si="13"/>
        <v>#DIV/0!</v>
      </c>
    </row>
    <row r="412" spans="1:7" s="29" customFormat="1" ht="24" hidden="1" customHeight="1">
      <c r="A412" s="42">
        <v>2050299</v>
      </c>
      <c r="B412" s="43" t="s">
        <v>362</v>
      </c>
      <c r="C412" s="49"/>
      <c r="D412" s="49"/>
      <c r="E412" s="49"/>
      <c r="F412" s="39">
        <f t="shared" si="12"/>
        <v>0</v>
      </c>
      <c r="G412" s="40" t="e">
        <f t="shared" si="13"/>
        <v>#DIV/0!</v>
      </c>
    </row>
    <row r="413" spans="1:7" s="28" customFormat="1" ht="24" customHeight="1">
      <c r="A413" s="41">
        <v>20503</v>
      </c>
      <c r="B413" s="41" t="s">
        <v>363</v>
      </c>
      <c r="C413" s="48">
        <f>SUM(C414:C419)</f>
        <v>107</v>
      </c>
      <c r="D413" s="48"/>
      <c r="E413" s="48"/>
      <c r="F413" s="39">
        <f t="shared" si="12"/>
        <v>0</v>
      </c>
      <c r="G413" s="40" t="e">
        <f t="shared" si="13"/>
        <v>#DIV/0!</v>
      </c>
    </row>
    <row r="414" spans="1:7" s="29" customFormat="1" ht="24" hidden="1" customHeight="1">
      <c r="A414" s="42">
        <v>2050301</v>
      </c>
      <c r="B414" s="43" t="s">
        <v>364</v>
      </c>
      <c r="C414" s="46">
        <v>0</v>
      </c>
      <c r="D414" s="46"/>
      <c r="E414" s="46"/>
      <c r="F414" s="39">
        <f t="shared" si="12"/>
        <v>0</v>
      </c>
      <c r="G414" s="40" t="e">
        <f t="shared" si="13"/>
        <v>#DIV/0!</v>
      </c>
    </row>
    <row r="415" spans="1:7" s="29" customFormat="1" ht="24" hidden="1" customHeight="1">
      <c r="A415" s="42">
        <v>2050302</v>
      </c>
      <c r="B415" s="43" t="s">
        <v>365</v>
      </c>
      <c r="C415" s="46"/>
      <c r="D415" s="46"/>
      <c r="E415" s="46"/>
      <c r="F415" s="39">
        <f t="shared" si="12"/>
        <v>0</v>
      </c>
      <c r="G415" s="40" t="e">
        <f t="shared" si="13"/>
        <v>#DIV/0!</v>
      </c>
    </row>
    <row r="416" spans="1:7" s="29" customFormat="1" ht="24" hidden="1" customHeight="1">
      <c r="A416" s="42">
        <v>2050303</v>
      </c>
      <c r="B416" s="43" t="s">
        <v>366</v>
      </c>
      <c r="C416" s="46">
        <v>0</v>
      </c>
      <c r="D416" s="46"/>
      <c r="E416" s="46"/>
      <c r="F416" s="39">
        <f t="shared" si="12"/>
        <v>0</v>
      </c>
      <c r="G416" s="40" t="e">
        <f t="shared" si="13"/>
        <v>#DIV/0!</v>
      </c>
    </row>
    <row r="417" spans="1:7" s="29" customFormat="1" ht="24" customHeight="1">
      <c r="A417" s="42">
        <v>2050304</v>
      </c>
      <c r="B417" s="43" t="s">
        <v>367</v>
      </c>
      <c r="C417" s="46">
        <v>107</v>
      </c>
      <c r="D417" s="46"/>
      <c r="E417" s="46"/>
      <c r="F417" s="39">
        <f t="shared" si="12"/>
        <v>0</v>
      </c>
      <c r="G417" s="40" t="e">
        <f t="shared" si="13"/>
        <v>#DIV/0!</v>
      </c>
    </row>
    <row r="418" spans="1:7" s="29" customFormat="1" ht="24" hidden="1" customHeight="1">
      <c r="A418" s="42">
        <v>2050305</v>
      </c>
      <c r="B418" s="43" t="s">
        <v>368</v>
      </c>
      <c r="C418" s="44"/>
      <c r="D418" s="44"/>
      <c r="E418" s="44"/>
      <c r="F418" s="39">
        <f t="shared" si="12"/>
        <v>0</v>
      </c>
      <c r="G418" s="40" t="e">
        <f t="shared" si="13"/>
        <v>#DIV/0!</v>
      </c>
    </row>
    <row r="419" spans="1:7" s="30" customFormat="1" ht="24" hidden="1" customHeight="1">
      <c r="A419" s="42">
        <v>2050399</v>
      </c>
      <c r="B419" s="43" t="s">
        <v>369</v>
      </c>
      <c r="C419" s="44"/>
      <c r="D419" s="44"/>
      <c r="E419" s="44"/>
      <c r="F419" s="39">
        <f t="shared" si="12"/>
        <v>0</v>
      </c>
      <c r="G419" s="40" t="e">
        <f t="shared" si="13"/>
        <v>#DIV/0!</v>
      </c>
    </row>
    <row r="420" spans="1:7" s="31" customFormat="1" ht="24" customHeight="1">
      <c r="A420" s="41">
        <v>20504</v>
      </c>
      <c r="B420" s="41" t="s">
        <v>370</v>
      </c>
      <c r="C420" s="39"/>
      <c r="D420" s="39"/>
      <c r="E420" s="39"/>
      <c r="F420" s="39">
        <f t="shared" si="12"/>
        <v>0</v>
      </c>
      <c r="G420" s="40" t="e">
        <f t="shared" si="13"/>
        <v>#DIV/0!</v>
      </c>
    </row>
    <row r="421" spans="1:7" s="30" customFormat="1" ht="24" hidden="1" customHeight="1">
      <c r="A421" s="42">
        <v>2050401</v>
      </c>
      <c r="B421" s="43" t="s">
        <v>371</v>
      </c>
      <c r="C421" s="44"/>
      <c r="D421" s="44"/>
      <c r="E421" s="44"/>
      <c r="F421" s="39">
        <f t="shared" si="12"/>
        <v>0</v>
      </c>
      <c r="G421" s="40" t="e">
        <f t="shared" si="13"/>
        <v>#DIV/0!</v>
      </c>
    </row>
    <row r="422" spans="1:7" s="30" customFormat="1" ht="24" hidden="1" customHeight="1">
      <c r="A422" s="42">
        <v>2050402</v>
      </c>
      <c r="B422" s="43" t="s">
        <v>372</v>
      </c>
      <c r="C422" s="44"/>
      <c r="D422" s="44"/>
      <c r="E422" s="44"/>
      <c r="F422" s="39">
        <f t="shared" si="12"/>
        <v>0</v>
      </c>
      <c r="G422" s="40" t="e">
        <f t="shared" si="13"/>
        <v>#DIV/0!</v>
      </c>
    </row>
    <row r="423" spans="1:7" s="30" customFormat="1" ht="24" hidden="1" customHeight="1">
      <c r="A423" s="42">
        <v>2050403</v>
      </c>
      <c r="B423" s="43" t="s">
        <v>373</v>
      </c>
      <c r="C423" s="44"/>
      <c r="D423" s="44"/>
      <c r="E423" s="44"/>
      <c r="F423" s="39">
        <f t="shared" si="12"/>
        <v>0</v>
      </c>
      <c r="G423" s="40" t="e">
        <f t="shared" si="13"/>
        <v>#DIV/0!</v>
      </c>
    </row>
    <row r="424" spans="1:7" s="29" customFormat="1" ht="24" hidden="1" customHeight="1">
      <c r="A424" s="42">
        <v>2050404</v>
      </c>
      <c r="B424" s="43" t="s">
        <v>374</v>
      </c>
      <c r="C424" s="44"/>
      <c r="D424" s="44"/>
      <c r="E424" s="44"/>
      <c r="F424" s="39">
        <f t="shared" si="12"/>
        <v>0</v>
      </c>
      <c r="G424" s="40" t="e">
        <f t="shared" si="13"/>
        <v>#DIV/0!</v>
      </c>
    </row>
    <row r="425" spans="1:7" s="29" customFormat="1" ht="24" hidden="1" customHeight="1">
      <c r="A425" s="42">
        <v>2050499</v>
      </c>
      <c r="B425" s="43" t="s">
        <v>375</v>
      </c>
      <c r="C425" s="44"/>
      <c r="D425" s="44"/>
      <c r="E425" s="44"/>
      <c r="F425" s="39">
        <f t="shared" si="12"/>
        <v>0</v>
      </c>
      <c r="G425" s="40" t="e">
        <f t="shared" si="13"/>
        <v>#DIV/0!</v>
      </c>
    </row>
    <row r="426" spans="1:7" s="31" customFormat="1" ht="24" customHeight="1">
      <c r="A426" s="41">
        <v>20505</v>
      </c>
      <c r="B426" s="41" t="s">
        <v>376</v>
      </c>
      <c r="C426" s="39"/>
      <c r="D426" s="39"/>
      <c r="E426" s="39"/>
      <c r="F426" s="39">
        <f t="shared" si="12"/>
        <v>0</v>
      </c>
      <c r="G426" s="40" t="e">
        <f t="shared" si="13"/>
        <v>#DIV/0!</v>
      </c>
    </row>
    <row r="427" spans="1:7" s="30" customFormat="1" ht="24" hidden="1" customHeight="1">
      <c r="A427" s="42">
        <v>2050501</v>
      </c>
      <c r="B427" s="43" t="s">
        <v>377</v>
      </c>
      <c r="C427" s="44"/>
      <c r="D427" s="44"/>
      <c r="E427" s="44"/>
      <c r="F427" s="39">
        <f t="shared" si="12"/>
        <v>0</v>
      </c>
      <c r="G427" s="40" t="e">
        <f t="shared" si="13"/>
        <v>#DIV/0!</v>
      </c>
    </row>
    <row r="428" spans="1:7" s="30" customFormat="1" ht="0.75" hidden="1" customHeight="1">
      <c r="A428" s="42">
        <v>2050502</v>
      </c>
      <c r="B428" s="43" t="s">
        <v>378</v>
      </c>
      <c r="C428" s="44"/>
      <c r="D428" s="44"/>
      <c r="E428" s="44"/>
      <c r="F428" s="39">
        <f t="shared" si="12"/>
        <v>0</v>
      </c>
      <c r="G428" s="40" t="e">
        <f t="shared" si="13"/>
        <v>#DIV/0!</v>
      </c>
    </row>
    <row r="429" spans="1:7" s="30" customFormat="1" ht="24" hidden="1" customHeight="1">
      <c r="A429" s="42">
        <v>2050599</v>
      </c>
      <c r="B429" s="43" t="s">
        <v>379</v>
      </c>
      <c r="C429" s="44"/>
      <c r="D429" s="44"/>
      <c r="E429" s="44"/>
      <c r="F429" s="39">
        <f t="shared" si="12"/>
        <v>0</v>
      </c>
      <c r="G429" s="40" t="e">
        <f t="shared" si="13"/>
        <v>#DIV/0!</v>
      </c>
    </row>
    <row r="430" spans="1:7" s="28" customFormat="1" ht="24" customHeight="1">
      <c r="A430" s="41">
        <v>20506</v>
      </c>
      <c r="B430" s="41" t="s">
        <v>380</v>
      </c>
      <c r="C430" s="39"/>
      <c r="D430" s="39"/>
      <c r="E430" s="39"/>
      <c r="F430" s="39">
        <f t="shared" si="12"/>
        <v>0</v>
      </c>
      <c r="G430" s="40" t="e">
        <f t="shared" si="13"/>
        <v>#DIV/0!</v>
      </c>
    </row>
    <row r="431" spans="1:7" s="29" customFormat="1" ht="24" hidden="1" customHeight="1">
      <c r="A431" s="42">
        <v>2050601</v>
      </c>
      <c r="B431" s="43" t="s">
        <v>381</v>
      </c>
      <c r="C431" s="44"/>
      <c r="D431" s="44"/>
      <c r="E431" s="44"/>
      <c r="F431" s="39">
        <f t="shared" si="12"/>
        <v>0</v>
      </c>
      <c r="G431" s="40" t="e">
        <f t="shared" si="13"/>
        <v>#DIV/0!</v>
      </c>
    </row>
    <row r="432" spans="1:7" s="29" customFormat="1" ht="24" hidden="1" customHeight="1">
      <c r="A432" s="42">
        <v>2050602</v>
      </c>
      <c r="B432" s="43" t="s">
        <v>382</v>
      </c>
      <c r="C432" s="44"/>
      <c r="D432" s="44"/>
      <c r="E432" s="44"/>
      <c r="F432" s="39">
        <f t="shared" si="12"/>
        <v>0</v>
      </c>
      <c r="G432" s="40" t="e">
        <f t="shared" si="13"/>
        <v>#DIV/0!</v>
      </c>
    </row>
    <row r="433" spans="1:8" s="29" customFormat="1" ht="24" hidden="1" customHeight="1">
      <c r="A433" s="42">
        <v>2050699</v>
      </c>
      <c r="B433" s="43" t="s">
        <v>383</v>
      </c>
      <c r="C433" s="44"/>
      <c r="D433" s="44"/>
      <c r="E433" s="44"/>
      <c r="F433" s="39">
        <f t="shared" si="12"/>
        <v>0</v>
      </c>
      <c r="G433" s="40" t="e">
        <f t="shared" si="13"/>
        <v>#DIV/0!</v>
      </c>
    </row>
    <row r="434" spans="1:8" s="31" customFormat="1" ht="24" customHeight="1">
      <c r="A434" s="41">
        <v>20507</v>
      </c>
      <c r="B434" s="41" t="s">
        <v>384</v>
      </c>
      <c r="C434" s="48">
        <v>5</v>
      </c>
      <c r="D434" s="48">
        <f>D435</f>
        <v>11</v>
      </c>
      <c r="E434" s="48">
        <v>15</v>
      </c>
      <c r="F434" s="39">
        <f t="shared" si="12"/>
        <v>-4</v>
      </c>
      <c r="G434" s="40">
        <f t="shared" si="13"/>
        <v>-26.6666666666667</v>
      </c>
    </row>
    <row r="435" spans="1:8" s="29" customFormat="1" ht="24" customHeight="1">
      <c r="A435" s="42">
        <v>2050701</v>
      </c>
      <c r="B435" s="43" t="s">
        <v>385</v>
      </c>
      <c r="C435" s="46">
        <v>5</v>
      </c>
      <c r="D435" s="46">
        <v>11</v>
      </c>
      <c r="E435" s="46">
        <v>15</v>
      </c>
      <c r="F435" s="39">
        <f t="shared" si="12"/>
        <v>-4</v>
      </c>
      <c r="G435" s="40">
        <f t="shared" si="13"/>
        <v>-26.6666666666667</v>
      </c>
      <c r="H435" s="47">
        <v>6</v>
      </c>
    </row>
    <row r="436" spans="1:8" s="29" customFormat="1" ht="0.75" customHeight="1">
      <c r="A436" s="42">
        <v>2050702</v>
      </c>
      <c r="B436" s="43" t="s">
        <v>386</v>
      </c>
      <c r="C436" s="44"/>
      <c r="D436" s="44"/>
      <c r="E436" s="44"/>
      <c r="F436" s="39">
        <f t="shared" si="12"/>
        <v>0</v>
      </c>
      <c r="G436" s="40" t="e">
        <f t="shared" si="13"/>
        <v>#DIV/0!</v>
      </c>
    </row>
    <row r="437" spans="1:8" s="30" customFormat="1" ht="24" hidden="1" customHeight="1">
      <c r="A437" s="42">
        <v>2050799</v>
      </c>
      <c r="B437" s="43" t="s">
        <v>387</v>
      </c>
      <c r="C437" s="44"/>
      <c r="D437" s="44"/>
      <c r="E437" s="44"/>
      <c r="F437" s="39">
        <f t="shared" si="12"/>
        <v>0</v>
      </c>
      <c r="G437" s="40" t="e">
        <f t="shared" si="13"/>
        <v>#DIV/0!</v>
      </c>
    </row>
    <row r="438" spans="1:8" s="28" customFormat="1" ht="24" customHeight="1">
      <c r="A438" s="41">
        <v>20508</v>
      </c>
      <c r="B438" s="41" t="s">
        <v>388</v>
      </c>
      <c r="C438" s="48">
        <v>8</v>
      </c>
      <c r="D438" s="48"/>
      <c r="E438" s="48"/>
      <c r="F438" s="39">
        <f t="shared" si="12"/>
        <v>0</v>
      </c>
      <c r="G438" s="40" t="e">
        <f t="shared" si="13"/>
        <v>#DIV/0!</v>
      </c>
    </row>
    <row r="439" spans="1:8" s="30" customFormat="1" ht="24" hidden="1" customHeight="1">
      <c r="A439" s="42">
        <v>2050801</v>
      </c>
      <c r="B439" s="43" t="s">
        <v>389</v>
      </c>
      <c r="C439" s="46"/>
      <c r="D439" s="46"/>
      <c r="E439" s="46"/>
      <c r="F439" s="39">
        <f t="shared" si="12"/>
        <v>0</v>
      </c>
      <c r="G439" s="40" t="e">
        <f t="shared" si="13"/>
        <v>#DIV/0!</v>
      </c>
    </row>
    <row r="440" spans="1:8" s="30" customFormat="1" ht="24" hidden="1" customHeight="1">
      <c r="A440" s="42">
        <v>2050802</v>
      </c>
      <c r="B440" s="43" t="s">
        <v>390</v>
      </c>
      <c r="C440" s="46"/>
      <c r="D440" s="46"/>
      <c r="E440" s="46"/>
      <c r="F440" s="39">
        <f t="shared" si="12"/>
        <v>0</v>
      </c>
      <c r="G440" s="40" t="e">
        <f t="shared" si="13"/>
        <v>#DIV/0!</v>
      </c>
    </row>
    <row r="441" spans="1:8" s="30" customFormat="1" ht="24" customHeight="1">
      <c r="A441" s="42">
        <v>2050803</v>
      </c>
      <c r="B441" s="43" t="s">
        <v>391</v>
      </c>
      <c r="C441" s="46">
        <v>8</v>
      </c>
      <c r="D441" s="46"/>
      <c r="E441" s="46"/>
      <c r="F441" s="39">
        <f t="shared" si="12"/>
        <v>0</v>
      </c>
      <c r="G441" s="40" t="e">
        <f t="shared" si="13"/>
        <v>#DIV/0!</v>
      </c>
    </row>
    <row r="442" spans="1:8" s="30" customFormat="1" ht="24" hidden="1" customHeight="1">
      <c r="A442" s="42">
        <v>2050804</v>
      </c>
      <c r="B442" s="43" t="s">
        <v>392</v>
      </c>
      <c r="C442" s="44"/>
      <c r="D442" s="44"/>
      <c r="E442" s="44"/>
      <c r="F442" s="39">
        <f t="shared" si="12"/>
        <v>0</v>
      </c>
      <c r="G442" s="40" t="e">
        <f t="shared" si="13"/>
        <v>#DIV/0!</v>
      </c>
    </row>
    <row r="443" spans="1:8" s="30" customFormat="1" ht="24" hidden="1" customHeight="1">
      <c r="A443" s="42">
        <v>2050899</v>
      </c>
      <c r="B443" s="43" t="s">
        <v>393</v>
      </c>
      <c r="C443" s="44"/>
      <c r="D443" s="44"/>
      <c r="E443" s="44"/>
      <c r="F443" s="39">
        <f t="shared" si="12"/>
        <v>0</v>
      </c>
      <c r="G443" s="40" t="e">
        <f t="shared" si="13"/>
        <v>#DIV/0!</v>
      </c>
    </row>
    <row r="444" spans="1:8" s="28" customFormat="1" ht="24" customHeight="1">
      <c r="A444" s="41">
        <v>20509</v>
      </c>
      <c r="B444" s="41" t="s">
        <v>394</v>
      </c>
      <c r="C444" s="50">
        <f>SUM(C445:C450)</f>
        <v>400</v>
      </c>
      <c r="D444" s="50">
        <f>SUM(D445:D450)</f>
        <v>140</v>
      </c>
      <c r="E444" s="50">
        <f>SUM(E445:E450)</f>
        <v>232</v>
      </c>
      <c r="F444" s="39">
        <f t="shared" si="12"/>
        <v>-92</v>
      </c>
      <c r="G444" s="40">
        <f t="shared" si="13"/>
        <v>-39.655172413793103</v>
      </c>
    </row>
    <row r="445" spans="1:8" s="30" customFormat="1" ht="24" customHeight="1">
      <c r="A445" s="42">
        <v>2050901</v>
      </c>
      <c r="B445" s="43" t="s">
        <v>395</v>
      </c>
      <c r="C445" s="46"/>
      <c r="D445" s="46"/>
      <c r="E445" s="46"/>
      <c r="F445" s="39">
        <f t="shared" si="12"/>
        <v>0</v>
      </c>
      <c r="G445" s="40" t="e">
        <f t="shared" si="13"/>
        <v>#DIV/0!</v>
      </c>
    </row>
    <row r="446" spans="1:8" s="30" customFormat="1" ht="24" customHeight="1">
      <c r="A446" s="42">
        <v>2050902</v>
      </c>
      <c r="B446" s="43" t="s">
        <v>396</v>
      </c>
      <c r="C446" s="46"/>
      <c r="D446" s="46">
        <v>11</v>
      </c>
      <c r="E446" s="46"/>
      <c r="F446" s="39">
        <f t="shared" si="12"/>
        <v>11</v>
      </c>
      <c r="G446" s="40" t="e">
        <f t="shared" si="13"/>
        <v>#DIV/0!</v>
      </c>
      <c r="H446" s="51">
        <v>11</v>
      </c>
    </row>
    <row r="447" spans="1:8" s="30" customFormat="1" ht="24" hidden="1" customHeight="1">
      <c r="A447" s="42">
        <v>2050903</v>
      </c>
      <c r="B447" s="43" t="s">
        <v>397</v>
      </c>
      <c r="C447" s="46"/>
      <c r="D447" s="46"/>
      <c r="E447" s="46"/>
      <c r="F447" s="39">
        <f t="shared" si="12"/>
        <v>0</v>
      </c>
      <c r="G447" s="40" t="e">
        <f t="shared" si="13"/>
        <v>#DIV/0!</v>
      </c>
    </row>
    <row r="448" spans="1:8" s="30" customFormat="1" ht="24" hidden="1" customHeight="1">
      <c r="A448" s="42">
        <v>2050904</v>
      </c>
      <c r="B448" s="43" t="s">
        <v>398</v>
      </c>
      <c r="C448" s="46"/>
      <c r="D448" s="46"/>
      <c r="E448" s="46"/>
      <c r="F448" s="39">
        <f t="shared" si="12"/>
        <v>0</v>
      </c>
      <c r="G448" s="40" t="e">
        <f t="shared" si="13"/>
        <v>#DIV/0!</v>
      </c>
    </row>
    <row r="449" spans="1:7" s="29" customFormat="1" ht="24" hidden="1" customHeight="1">
      <c r="A449" s="42">
        <v>2050905</v>
      </c>
      <c r="B449" s="43" t="s">
        <v>399</v>
      </c>
      <c r="C449" s="46"/>
      <c r="D449" s="46"/>
      <c r="E449" s="46"/>
      <c r="F449" s="39">
        <f t="shared" si="12"/>
        <v>0</v>
      </c>
      <c r="G449" s="40" t="e">
        <f t="shared" si="13"/>
        <v>#DIV/0!</v>
      </c>
    </row>
    <row r="450" spans="1:7" s="29" customFormat="1" ht="24" customHeight="1">
      <c r="A450" s="42">
        <v>2050999</v>
      </c>
      <c r="B450" s="43" t="s">
        <v>400</v>
      </c>
      <c r="C450" s="46">
        <v>400</v>
      </c>
      <c r="D450" s="46">
        <v>129</v>
      </c>
      <c r="E450" s="46">
        <v>232</v>
      </c>
      <c r="F450" s="39">
        <f t="shared" si="12"/>
        <v>-103</v>
      </c>
      <c r="G450" s="40">
        <f t="shared" si="13"/>
        <v>-44.3965517241379</v>
      </c>
    </row>
    <row r="451" spans="1:7" s="31" customFormat="1" ht="24" customHeight="1">
      <c r="A451" s="41">
        <v>20599</v>
      </c>
      <c r="B451" s="41" t="s">
        <v>401</v>
      </c>
      <c r="C451" s="39"/>
      <c r="D451" s="39"/>
      <c r="E451" s="39"/>
      <c r="F451" s="39">
        <f t="shared" si="12"/>
        <v>0</v>
      </c>
      <c r="G451" s="40" t="e">
        <f t="shared" si="13"/>
        <v>#DIV/0!</v>
      </c>
    </row>
    <row r="452" spans="1:7" s="29" customFormat="1" ht="24" hidden="1" customHeight="1">
      <c r="A452" s="42">
        <v>2059999</v>
      </c>
      <c r="B452" s="43" t="s">
        <v>402</v>
      </c>
      <c r="C452" s="44"/>
      <c r="D452" s="44"/>
      <c r="E452" s="44"/>
      <c r="F452" s="39">
        <f t="shared" si="12"/>
        <v>0</v>
      </c>
      <c r="G452" s="40" t="e">
        <f t="shared" si="13"/>
        <v>#DIV/0!</v>
      </c>
    </row>
    <row r="453" spans="1:7" s="31" customFormat="1" ht="24" customHeight="1">
      <c r="A453" s="41">
        <v>206</v>
      </c>
      <c r="B453" s="41" t="s">
        <v>403</v>
      </c>
      <c r="C453" s="39"/>
      <c r="D453" s="39"/>
      <c r="E453" s="39"/>
      <c r="F453" s="39">
        <f t="shared" si="12"/>
        <v>0</v>
      </c>
      <c r="G453" s="40" t="e">
        <f t="shared" si="13"/>
        <v>#DIV/0!</v>
      </c>
    </row>
    <row r="454" spans="1:7" s="31" customFormat="1" ht="24" customHeight="1">
      <c r="A454" s="41">
        <v>20601</v>
      </c>
      <c r="B454" s="41" t="s">
        <v>404</v>
      </c>
      <c r="C454" s="39"/>
      <c r="D454" s="39"/>
      <c r="E454" s="39"/>
      <c r="F454" s="39">
        <f t="shared" ref="F454:F517" si="14">D454-E454</f>
        <v>0</v>
      </c>
      <c r="G454" s="40" t="e">
        <f t="shared" ref="G454:G517" si="15">F454/E454*100</f>
        <v>#DIV/0!</v>
      </c>
    </row>
    <row r="455" spans="1:7" s="29" customFormat="1" ht="24" hidden="1" customHeight="1">
      <c r="A455" s="42">
        <v>2060101</v>
      </c>
      <c r="B455" s="43" t="s">
        <v>107</v>
      </c>
      <c r="C455" s="44"/>
      <c r="D455" s="44"/>
      <c r="E455" s="44"/>
      <c r="F455" s="39">
        <f t="shared" si="14"/>
        <v>0</v>
      </c>
      <c r="G455" s="40" t="e">
        <f t="shared" si="15"/>
        <v>#DIV/0!</v>
      </c>
    </row>
    <row r="456" spans="1:7" s="29" customFormat="1" ht="24" hidden="1" customHeight="1">
      <c r="A456" s="42">
        <v>2060102</v>
      </c>
      <c r="B456" s="43" t="s">
        <v>108</v>
      </c>
      <c r="C456" s="44"/>
      <c r="D456" s="44"/>
      <c r="E456" s="44"/>
      <c r="F456" s="39">
        <f t="shared" si="14"/>
        <v>0</v>
      </c>
      <c r="G456" s="40" t="e">
        <f t="shared" si="15"/>
        <v>#DIV/0!</v>
      </c>
    </row>
    <row r="457" spans="1:7" s="29" customFormat="1" ht="24" hidden="1" customHeight="1">
      <c r="A457" s="42">
        <v>2060103</v>
      </c>
      <c r="B457" s="43" t="s">
        <v>109</v>
      </c>
      <c r="C457" s="44"/>
      <c r="D457" s="44"/>
      <c r="E457" s="44"/>
      <c r="F457" s="39">
        <f t="shared" si="14"/>
        <v>0</v>
      </c>
      <c r="G457" s="40" t="e">
        <f t="shared" si="15"/>
        <v>#DIV/0!</v>
      </c>
    </row>
    <row r="458" spans="1:7" s="29" customFormat="1" ht="24" hidden="1" customHeight="1">
      <c r="A458" s="42">
        <v>2060199</v>
      </c>
      <c r="B458" s="43" t="s">
        <v>405</v>
      </c>
      <c r="C458" s="44"/>
      <c r="D458" s="44"/>
      <c r="E458" s="44"/>
      <c r="F458" s="39">
        <f t="shared" si="14"/>
        <v>0</v>
      </c>
      <c r="G458" s="40" t="e">
        <f t="shared" si="15"/>
        <v>#DIV/0!</v>
      </c>
    </row>
    <row r="459" spans="1:7" s="31" customFormat="1" ht="24" customHeight="1">
      <c r="A459" s="41">
        <v>20602</v>
      </c>
      <c r="B459" s="41" t="s">
        <v>406</v>
      </c>
      <c r="C459" s="39"/>
      <c r="D459" s="39"/>
      <c r="E459" s="39"/>
      <c r="F459" s="39">
        <f t="shared" si="14"/>
        <v>0</v>
      </c>
      <c r="G459" s="40" t="e">
        <f t="shared" si="15"/>
        <v>#DIV/0!</v>
      </c>
    </row>
    <row r="460" spans="1:7" s="29" customFormat="1" ht="24" hidden="1" customHeight="1">
      <c r="A460" s="42">
        <v>2060201</v>
      </c>
      <c r="B460" s="43" t="s">
        <v>407</v>
      </c>
      <c r="C460" s="44"/>
      <c r="D460" s="44"/>
      <c r="E460" s="44"/>
      <c r="F460" s="39">
        <f t="shared" si="14"/>
        <v>0</v>
      </c>
      <c r="G460" s="40" t="e">
        <f t="shared" si="15"/>
        <v>#DIV/0!</v>
      </c>
    </row>
    <row r="461" spans="1:7" s="29" customFormat="1" ht="24" hidden="1" customHeight="1">
      <c r="A461" s="42">
        <v>2060202</v>
      </c>
      <c r="B461" s="43" t="s">
        <v>408</v>
      </c>
      <c r="C461" s="44"/>
      <c r="D461" s="44"/>
      <c r="E461" s="44"/>
      <c r="F461" s="39">
        <f t="shared" si="14"/>
        <v>0</v>
      </c>
      <c r="G461" s="40" t="e">
        <f t="shared" si="15"/>
        <v>#DIV/0!</v>
      </c>
    </row>
    <row r="462" spans="1:7" s="29" customFormat="1" ht="24" hidden="1" customHeight="1">
      <c r="A462" s="42">
        <v>2060203</v>
      </c>
      <c r="B462" s="43" t="s">
        <v>409</v>
      </c>
      <c r="C462" s="44"/>
      <c r="D462" s="44"/>
      <c r="E462" s="44"/>
      <c r="F462" s="39">
        <f t="shared" si="14"/>
        <v>0</v>
      </c>
      <c r="G462" s="40" t="e">
        <f t="shared" si="15"/>
        <v>#DIV/0!</v>
      </c>
    </row>
    <row r="463" spans="1:7" s="29" customFormat="1" ht="24" hidden="1" customHeight="1">
      <c r="A463" s="42">
        <v>2060204</v>
      </c>
      <c r="B463" s="43" t="s">
        <v>410</v>
      </c>
      <c r="C463" s="44"/>
      <c r="D463" s="44"/>
      <c r="E463" s="44"/>
      <c r="F463" s="39">
        <f t="shared" si="14"/>
        <v>0</v>
      </c>
      <c r="G463" s="40" t="e">
        <f t="shared" si="15"/>
        <v>#DIV/0!</v>
      </c>
    </row>
    <row r="464" spans="1:7" s="29" customFormat="1" ht="24" hidden="1" customHeight="1">
      <c r="A464" s="42">
        <v>2060205</v>
      </c>
      <c r="B464" s="43" t="s">
        <v>411</v>
      </c>
      <c r="C464" s="44"/>
      <c r="D464" s="44"/>
      <c r="E464" s="44"/>
      <c r="F464" s="39">
        <f t="shared" si="14"/>
        <v>0</v>
      </c>
      <c r="G464" s="40" t="e">
        <f t="shared" si="15"/>
        <v>#DIV/0!</v>
      </c>
    </row>
    <row r="465" spans="1:7" s="29" customFormat="1" ht="24" hidden="1" customHeight="1">
      <c r="A465" s="42">
        <v>2060206</v>
      </c>
      <c r="B465" s="43" t="s">
        <v>412</v>
      </c>
      <c r="C465" s="44"/>
      <c r="D465" s="44"/>
      <c r="E465" s="44"/>
      <c r="F465" s="39">
        <f t="shared" si="14"/>
        <v>0</v>
      </c>
      <c r="G465" s="40" t="e">
        <f t="shared" si="15"/>
        <v>#DIV/0!</v>
      </c>
    </row>
    <row r="466" spans="1:7" s="29" customFormat="1" ht="24" hidden="1" customHeight="1">
      <c r="A466" s="42">
        <v>2060207</v>
      </c>
      <c r="B466" s="43" t="s">
        <v>413</v>
      </c>
      <c r="C466" s="44"/>
      <c r="D466" s="44"/>
      <c r="E466" s="44"/>
      <c r="F466" s="39">
        <f t="shared" si="14"/>
        <v>0</v>
      </c>
      <c r="G466" s="40" t="e">
        <f t="shared" si="15"/>
        <v>#DIV/0!</v>
      </c>
    </row>
    <row r="467" spans="1:7" s="29" customFormat="1" ht="24" hidden="1" customHeight="1">
      <c r="A467" s="42">
        <v>2060299</v>
      </c>
      <c r="B467" s="43" t="s">
        <v>414</v>
      </c>
      <c r="C467" s="44"/>
      <c r="D467" s="44"/>
      <c r="E467" s="44"/>
      <c r="F467" s="39">
        <f t="shared" si="14"/>
        <v>0</v>
      </c>
      <c r="G467" s="40" t="e">
        <f t="shared" si="15"/>
        <v>#DIV/0!</v>
      </c>
    </row>
    <row r="468" spans="1:7" s="31" customFormat="1" ht="24" customHeight="1">
      <c r="A468" s="41">
        <v>20603</v>
      </c>
      <c r="B468" s="41" t="s">
        <v>415</v>
      </c>
      <c r="C468" s="39"/>
      <c r="D468" s="39"/>
      <c r="E468" s="39"/>
      <c r="F468" s="39">
        <f t="shared" si="14"/>
        <v>0</v>
      </c>
      <c r="G468" s="40" t="e">
        <f t="shared" si="15"/>
        <v>#DIV/0!</v>
      </c>
    </row>
    <row r="469" spans="1:7" s="30" customFormat="1" ht="24" hidden="1" customHeight="1">
      <c r="A469" s="42">
        <v>2060301</v>
      </c>
      <c r="B469" s="43" t="s">
        <v>407</v>
      </c>
      <c r="C469" s="44"/>
      <c r="D469" s="44"/>
      <c r="E469" s="44"/>
      <c r="F469" s="39">
        <f t="shared" si="14"/>
        <v>0</v>
      </c>
      <c r="G469" s="40" t="e">
        <f t="shared" si="15"/>
        <v>#DIV/0!</v>
      </c>
    </row>
    <row r="470" spans="1:7" s="29" customFormat="1" ht="24" hidden="1" customHeight="1">
      <c r="A470" s="42">
        <v>2060302</v>
      </c>
      <c r="B470" s="43" t="s">
        <v>416</v>
      </c>
      <c r="C470" s="44"/>
      <c r="D470" s="44"/>
      <c r="E470" s="44"/>
      <c r="F470" s="39">
        <f t="shared" si="14"/>
        <v>0</v>
      </c>
      <c r="G470" s="40" t="e">
        <f t="shared" si="15"/>
        <v>#DIV/0!</v>
      </c>
    </row>
    <row r="471" spans="1:7" s="29" customFormat="1" ht="24" hidden="1" customHeight="1">
      <c r="A471" s="42">
        <v>2060303</v>
      </c>
      <c r="B471" s="43" t="s">
        <v>417</v>
      </c>
      <c r="C471" s="44"/>
      <c r="D471" s="44"/>
      <c r="E471" s="44"/>
      <c r="F471" s="39">
        <f t="shared" si="14"/>
        <v>0</v>
      </c>
      <c r="G471" s="40" t="e">
        <f t="shared" si="15"/>
        <v>#DIV/0!</v>
      </c>
    </row>
    <row r="472" spans="1:7" s="29" customFormat="1" ht="24" hidden="1" customHeight="1">
      <c r="A472" s="42">
        <v>2060304</v>
      </c>
      <c r="B472" s="43" t="s">
        <v>418</v>
      </c>
      <c r="C472" s="44"/>
      <c r="D472" s="44"/>
      <c r="E472" s="44"/>
      <c r="F472" s="39">
        <f t="shared" si="14"/>
        <v>0</v>
      </c>
      <c r="G472" s="40" t="e">
        <f t="shared" si="15"/>
        <v>#DIV/0!</v>
      </c>
    </row>
    <row r="473" spans="1:7" s="29" customFormat="1" ht="0.75" customHeight="1">
      <c r="A473" s="42">
        <v>2060399</v>
      </c>
      <c r="B473" s="43" t="s">
        <v>419</v>
      </c>
      <c r="C473" s="44"/>
      <c r="D473" s="44"/>
      <c r="E473" s="44"/>
      <c r="F473" s="39">
        <f t="shared" si="14"/>
        <v>0</v>
      </c>
      <c r="G473" s="40" t="e">
        <f t="shared" si="15"/>
        <v>#DIV/0!</v>
      </c>
    </row>
    <row r="474" spans="1:7" s="31" customFormat="1" ht="22.5" customHeight="1">
      <c r="A474" s="41">
        <v>20604</v>
      </c>
      <c r="B474" s="41" t="s">
        <v>420</v>
      </c>
      <c r="C474" s="39"/>
      <c r="D474" s="39"/>
      <c r="E474" s="39"/>
      <c r="F474" s="39">
        <f t="shared" si="14"/>
        <v>0</v>
      </c>
      <c r="G474" s="40" t="e">
        <f t="shared" si="15"/>
        <v>#DIV/0!</v>
      </c>
    </row>
    <row r="475" spans="1:7" s="29" customFormat="1" ht="0.75" customHeight="1">
      <c r="A475" s="42">
        <v>2060401</v>
      </c>
      <c r="B475" s="43" t="s">
        <v>407</v>
      </c>
      <c r="C475" s="44"/>
      <c r="D475" s="44"/>
      <c r="E475" s="44"/>
      <c r="F475" s="39">
        <f t="shared" si="14"/>
        <v>0</v>
      </c>
      <c r="G475" s="40" t="e">
        <f t="shared" si="15"/>
        <v>#DIV/0!</v>
      </c>
    </row>
    <row r="476" spans="1:7" s="29" customFormat="1" ht="24" hidden="1" customHeight="1">
      <c r="A476" s="42">
        <v>2060402</v>
      </c>
      <c r="B476" s="43" t="s">
        <v>421</v>
      </c>
      <c r="C476" s="44"/>
      <c r="D476" s="44"/>
      <c r="E476" s="44"/>
      <c r="F476" s="39">
        <f t="shared" si="14"/>
        <v>0</v>
      </c>
      <c r="G476" s="40" t="e">
        <f t="shared" si="15"/>
        <v>#DIV/0!</v>
      </c>
    </row>
    <row r="477" spans="1:7" s="29" customFormat="1" ht="24" hidden="1" customHeight="1">
      <c r="A477" s="42">
        <v>2060403</v>
      </c>
      <c r="B477" s="43" t="s">
        <v>422</v>
      </c>
      <c r="C477" s="44"/>
      <c r="D477" s="44"/>
      <c r="E477" s="44"/>
      <c r="F477" s="39">
        <f t="shared" si="14"/>
        <v>0</v>
      </c>
      <c r="G477" s="40" t="e">
        <f t="shared" si="15"/>
        <v>#DIV/0!</v>
      </c>
    </row>
    <row r="478" spans="1:7" s="29" customFormat="1" ht="24" hidden="1" customHeight="1">
      <c r="A478" s="42">
        <v>2060404</v>
      </c>
      <c r="B478" s="43" t="s">
        <v>423</v>
      </c>
      <c r="C478" s="44"/>
      <c r="D478" s="44"/>
      <c r="E478" s="44"/>
      <c r="F478" s="39">
        <f t="shared" si="14"/>
        <v>0</v>
      </c>
      <c r="G478" s="40" t="e">
        <f t="shared" si="15"/>
        <v>#DIV/0!</v>
      </c>
    </row>
    <row r="479" spans="1:7" s="29" customFormat="1" ht="24" hidden="1" customHeight="1">
      <c r="A479" s="42">
        <v>2060499</v>
      </c>
      <c r="B479" s="43" t="s">
        <v>424</v>
      </c>
      <c r="C479" s="44"/>
      <c r="D479" s="44"/>
      <c r="E479" s="44"/>
      <c r="F479" s="39">
        <f t="shared" si="14"/>
        <v>0</v>
      </c>
      <c r="G479" s="40" t="e">
        <f t="shared" si="15"/>
        <v>#DIV/0!</v>
      </c>
    </row>
    <row r="480" spans="1:7" s="31" customFormat="1" ht="24" customHeight="1">
      <c r="A480" s="41">
        <v>20605</v>
      </c>
      <c r="B480" s="41" t="s">
        <v>425</v>
      </c>
      <c r="C480" s="39"/>
      <c r="D480" s="39"/>
      <c r="E480" s="39"/>
      <c r="F480" s="39">
        <f t="shared" si="14"/>
        <v>0</v>
      </c>
      <c r="G480" s="40" t="e">
        <f t="shared" si="15"/>
        <v>#DIV/0!</v>
      </c>
    </row>
    <row r="481" spans="1:7" s="29" customFormat="1" ht="24" hidden="1" customHeight="1">
      <c r="A481" s="42">
        <v>2060501</v>
      </c>
      <c r="B481" s="43" t="s">
        <v>407</v>
      </c>
      <c r="C481" s="44"/>
      <c r="D481" s="44"/>
      <c r="E481" s="44"/>
      <c r="F481" s="39">
        <f t="shared" si="14"/>
        <v>0</v>
      </c>
      <c r="G481" s="40" t="e">
        <f t="shared" si="15"/>
        <v>#DIV/0!</v>
      </c>
    </row>
    <row r="482" spans="1:7" s="29" customFormat="1" ht="24" hidden="1" customHeight="1">
      <c r="A482" s="42">
        <v>2060502</v>
      </c>
      <c r="B482" s="43" t="s">
        <v>426</v>
      </c>
      <c r="C482" s="44"/>
      <c r="D482" s="44"/>
      <c r="E482" s="44"/>
      <c r="F482" s="39">
        <f t="shared" si="14"/>
        <v>0</v>
      </c>
      <c r="G482" s="40" t="e">
        <f t="shared" si="15"/>
        <v>#DIV/0!</v>
      </c>
    </row>
    <row r="483" spans="1:7" s="29" customFormat="1" ht="24" hidden="1" customHeight="1">
      <c r="A483" s="42">
        <v>2060503</v>
      </c>
      <c r="B483" s="43" t="s">
        <v>427</v>
      </c>
      <c r="C483" s="44"/>
      <c r="D483" s="44"/>
      <c r="E483" s="44"/>
      <c r="F483" s="39">
        <f t="shared" si="14"/>
        <v>0</v>
      </c>
      <c r="G483" s="40" t="e">
        <f t="shared" si="15"/>
        <v>#DIV/0!</v>
      </c>
    </row>
    <row r="484" spans="1:7" s="29" customFormat="1" ht="24" hidden="1" customHeight="1">
      <c r="A484" s="42">
        <v>2060599</v>
      </c>
      <c r="B484" s="43" t="s">
        <v>428</v>
      </c>
      <c r="C484" s="44"/>
      <c r="D484" s="44"/>
      <c r="E484" s="44"/>
      <c r="F484" s="39">
        <f t="shared" si="14"/>
        <v>0</v>
      </c>
      <c r="G484" s="40" t="e">
        <f t="shared" si="15"/>
        <v>#DIV/0!</v>
      </c>
    </row>
    <row r="485" spans="1:7" s="31" customFormat="1" ht="24" customHeight="1">
      <c r="A485" s="41">
        <v>20606</v>
      </c>
      <c r="B485" s="41" t="s">
        <v>429</v>
      </c>
      <c r="C485" s="39"/>
      <c r="D485" s="39"/>
      <c r="E485" s="39"/>
      <c r="F485" s="39">
        <f t="shared" si="14"/>
        <v>0</v>
      </c>
      <c r="G485" s="40" t="e">
        <f t="shared" si="15"/>
        <v>#DIV/0!</v>
      </c>
    </row>
    <row r="486" spans="1:7" s="29" customFormat="1" ht="24" hidden="1" customHeight="1">
      <c r="A486" s="42">
        <v>2060601</v>
      </c>
      <c r="B486" s="43" t="s">
        <v>430</v>
      </c>
      <c r="C486" s="44"/>
      <c r="D486" s="44"/>
      <c r="E486" s="44"/>
      <c r="F486" s="39">
        <f t="shared" si="14"/>
        <v>0</v>
      </c>
      <c r="G486" s="40" t="e">
        <f t="shared" si="15"/>
        <v>#DIV/0!</v>
      </c>
    </row>
    <row r="487" spans="1:7" s="29" customFormat="1" ht="24" hidden="1" customHeight="1">
      <c r="A487" s="42">
        <v>2060602</v>
      </c>
      <c r="B487" s="43" t="s">
        <v>431</v>
      </c>
      <c r="C487" s="44"/>
      <c r="D487" s="44"/>
      <c r="E487" s="44"/>
      <c r="F487" s="39">
        <f t="shared" si="14"/>
        <v>0</v>
      </c>
      <c r="G487" s="40" t="e">
        <f t="shared" si="15"/>
        <v>#DIV/0!</v>
      </c>
    </row>
    <row r="488" spans="1:7" s="29" customFormat="1" ht="24" hidden="1" customHeight="1">
      <c r="A488" s="42">
        <v>2060603</v>
      </c>
      <c r="B488" s="43" t="s">
        <v>432</v>
      </c>
      <c r="C488" s="44"/>
      <c r="D488" s="44"/>
      <c r="E488" s="44"/>
      <c r="F488" s="39">
        <f t="shared" si="14"/>
        <v>0</v>
      </c>
      <c r="G488" s="40" t="e">
        <f t="shared" si="15"/>
        <v>#DIV/0!</v>
      </c>
    </row>
    <row r="489" spans="1:7" s="29" customFormat="1" ht="24" hidden="1" customHeight="1">
      <c r="A489" s="42">
        <v>2060699</v>
      </c>
      <c r="B489" s="43" t="s">
        <v>433</v>
      </c>
      <c r="C489" s="44"/>
      <c r="D489" s="44"/>
      <c r="E489" s="44"/>
      <c r="F489" s="39">
        <f t="shared" si="14"/>
        <v>0</v>
      </c>
      <c r="G489" s="40" t="e">
        <f t="shared" si="15"/>
        <v>#DIV/0!</v>
      </c>
    </row>
    <row r="490" spans="1:7" s="31" customFormat="1" ht="24" customHeight="1">
      <c r="A490" s="41">
        <v>20607</v>
      </c>
      <c r="B490" s="41" t="s">
        <v>434</v>
      </c>
      <c r="C490" s="39"/>
      <c r="D490" s="39"/>
      <c r="E490" s="39"/>
      <c r="F490" s="39">
        <f t="shared" si="14"/>
        <v>0</v>
      </c>
      <c r="G490" s="40" t="e">
        <f t="shared" si="15"/>
        <v>#DIV/0!</v>
      </c>
    </row>
    <row r="491" spans="1:7" s="29" customFormat="1" ht="24" hidden="1" customHeight="1">
      <c r="A491" s="42">
        <v>2060701</v>
      </c>
      <c r="B491" s="43" t="s">
        <v>407</v>
      </c>
      <c r="C491" s="44"/>
      <c r="D491" s="44"/>
      <c r="E491" s="44"/>
      <c r="F491" s="39">
        <f t="shared" si="14"/>
        <v>0</v>
      </c>
      <c r="G491" s="40" t="e">
        <f t="shared" si="15"/>
        <v>#DIV/0!</v>
      </c>
    </row>
    <row r="492" spans="1:7" s="29" customFormat="1" ht="24" hidden="1" customHeight="1">
      <c r="A492" s="42">
        <v>2060702</v>
      </c>
      <c r="B492" s="43" t="s">
        <v>435</v>
      </c>
      <c r="C492" s="44"/>
      <c r="D492" s="44"/>
      <c r="E492" s="44"/>
      <c r="F492" s="39">
        <f t="shared" si="14"/>
        <v>0</v>
      </c>
      <c r="G492" s="40" t="e">
        <f t="shared" si="15"/>
        <v>#DIV/0!</v>
      </c>
    </row>
    <row r="493" spans="1:7" s="29" customFormat="1" ht="24" hidden="1" customHeight="1">
      <c r="A493" s="42">
        <v>2060703</v>
      </c>
      <c r="B493" s="43" t="s">
        <v>436</v>
      </c>
      <c r="C493" s="44"/>
      <c r="D493" s="44"/>
      <c r="E493" s="44"/>
      <c r="F493" s="39">
        <f t="shared" si="14"/>
        <v>0</v>
      </c>
      <c r="G493" s="40" t="e">
        <f t="shared" si="15"/>
        <v>#DIV/0!</v>
      </c>
    </row>
    <row r="494" spans="1:7" s="29" customFormat="1" ht="24" hidden="1" customHeight="1">
      <c r="A494" s="42">
        <v>2060704</v>
      </c>
      <c r="B494" s="43" t="s">
        <v>437</v>
      </c>
      <c r="C494" s="44"/>
      <c r="D494" s="44"/>
      <c r="E494" s="44"/>
      <c r="F494" s="39">
        <f t="shared" si="14"/>
        <v>0</v>
      </c>
      <c r="G494" s="40" t="e">
        <f t="shared" si="15"/>
        <v>#DIV/0!</v>
      </c>
    </row>
    <row r="495" spans="1:7" s="29" customFormat="1" ht="24" hidden="1" customHeight="1">
      <c r="A495" s="42">
        <v>2060705</v>
      </c>
      <c r="B495" s="43" t="s">
        <v>438</v>
      </c>
      <c r="C495" s="44"/>
      <c r="D495" s="44"/>
      <c r="E495" s="44"/>
      <c r="F495" s="39">
        <f t="shared" si="14"/>
        <v>0</v>
      </c>
      <c r="G495" s="40" t="e">
        <f t="shared" si="15"/>
        <v>#DIV/0!</v>
      </c>
    </row>
    <row r="496" spans="1:7" s="29" customFormat="1" ht="24" hidden="1" customHeight="1">
      <c r="A496" s="42">
        <v>2060799</v>
      </c>
      <c r="B496" s="43" t="s">
        <v>439</v>
      </c>
      <c r="C496" s="44"/>
      <c r="D496" s="44"/>
      <c r="E496" s="44"/>
      <c r="F496" s="39">
        <f t="shared" si="14"/>
        <v>0</v>
      </c>
      <c r="G496" s="40" t="e">
        <f t="shared" si="15"/>
        <v>#DIV/0!</v>
      </c>
    </row>
    <row r="497" spans="1:7" s="31" customFormat="1" ht="24" customHeight="1">
      <c r="A497" s="41">
        <v>20608</v>
      </c>
      <c r="B497" s="41" t="s">
        <v>440</v>
      </c>
      <c r="C497" s="39"/>
      <c r="D497" s="39"/>
      <c r="E497" s="39"/>
      <c r="F497" s="39">
        <f t="shared" si="14"/>
        <v>0</v>
      </c>
      <c r="G497" s="40" t="e">
        <f t="shared" si="15"/>
        <v>#DIV/0!</v>
      </c>
    </row>
    <row r="498" spans="1:7" s="29" customFormat="1" ht="24" hidden="1" customHeight="1">
      <c r="A498" s="42">
        <v>2060801</v>
      </c>
      <c r="B498" s="43" t="s">
        <v>441</v>
      </c>
      <c r="C498" s="44"/>
      <c r="D498" s="44"/>
      <c r="E498" s="44"/>
      <c r="F498" s="39">
        <f t="shared" si="14"/>
        <v>0</v>
      </c>
      <c r="G498" s="40" t="e">
        <f t="shared" si="15"/>
        <v>#DIV/0!</v>
      </c>
    </row>
    <row r="499" spans="1:7" s="29" customFormat="1" ht="24" hidden="1" customHeight="1">
      <c r="A499" s="42">
        <v>2060802</v>
      </c>
      <c r="B499" s="43" t="s">
        <v>442</v>
      </c>
      <c r="C499" s="44"/>
      <c r="D499" s="44"/>
      <c r="E499" s="44"/>
      <c r="F499" s="39">
        <f t="shared" si="14"/>
        <v>0</v>
      </c>
      <c r="G499" s="40" t="e">
        <f t="shared" si="15"/>
        <v>#DIV/0!</v>
      </c>
    </row>
    <row r="500" spans="1:7" s="29" customFormat="1" ht="24" hidden="1" customHeight="1">
      <c r="A500" s="42">
        <v>2060899</v>
      </c>
      <c r="B500" s="43" t="s">
        <v>443</v>
      </c>
      <c r="C500" s="44"/>
      <c r="D500" s="44"/>
      <c r="E500" s="44"/>
      <c r="F500" s="39">
        <f t="shared" si="14"/>
        <v>0</v>
      </c>
      <c r="G500" s="40" t="e">
        <f t="shared" si="15"/>
        <v>#DIV/0!</v>
      </c>
    </row>
    <row r="501" spans="1:7" s="31" customFormat="1" ht="24" customHeight="1">
      <c r="A501" s="41">
        <v>20609</v>
      </c>
      <c r="B501" s="41" t="s">
        <v>444</v>
      </c>
      <c r="C501" s="39"/>
      <c r="D501" s="39"/>
      <c r="E501" s="39"/>
      <c r="F501" s="39">
        <f t="shared" si="14"/>
        <v>0</v>
      </c>
      <c r="G501" s="40" t="e">
        <f t="shared" si="15"/>
        <v>#DIV/0!</v>
      </c>
    </row>
    <row r="502" spans="1:7" s="29" customFormat="1" ht="24" hidden="1" customHeight="1">
      <c r="A502" s="42">
        <v>2060901</v>
      </c>
      <c r="B502" s="43" t="s">
        <v>445</v>
      </c>
      <c r="C502" s="44"/>
      <c r="D502" s="44"/>
      <c r="E502" s="44"/>
      <c r="F502" s="39">
        <f t="shared" si="14"/>
        <v>0</v>
      </c>
      <c r="G502" s="40" t="e">
        <f t="shared" si="15"/>
        <v>#DIV/0!</v>
      </c>
    </row>
    <row r="503" spans="1:7" s="30" customFormat="1" ht="24" hidden="1" customHeight="1">
      <c r="A503" s="42">
        <v>2060902</v>
      </c>
      <c r="B503" s="43" t="s">
        <v>446</v>
      </c>
      <c r="C503" s="44"/>
      <c r="D503" s="44"/>
      <c r="E503" s="44"/>
      <c r="F503" s="39">
        <f t="shared" si="14"/>
        <v>0</v>
      </c>
      <c r="G503" s="40" t="e">
        <f t="shared" si="15"/>
        <v>#DIV/0!</v>
      </c>
    </row>
    <row r="504" spans="1:7" s="31" customFormat="1" ht="24" customHeight="1">
      <c r="A504" s="52">
        <v>20699</v>
      </c>
      <c r="B504" s="52" t="s">
        <v>447</v>
      </c>
      <c r="C504" s="39"/>
      <c r="D504" s="39"/>
      <c r="E504" s="39"/>
      <c r="F504" s="39">
        <f t="shared" si="14"/>
        <v>0</v>
      </c>
      <c r="G504" s="40" t="e">
        <f t="shared" si="15"/>
        <v>#DIV/0!</v>
      </c>
    </row>
    <row r="505" spans="1:7" s="30" customFormat="1" ht="1.5" customHeight="1">
      <c r="A505" s="21">
        <v>2069901</v>
      </c>
      <c r="B505" s="22" t="s">
        <v>448</v>
      </c>
      <c r="C505" s="44"/>
      <c r="D505" s="44"/>
      <c r="E505" s="44"/>
      <c r="F505" s="39">
        <f t="shared" si="14"/>
        <v>0</v>
      </c>
      <c r="G505" s="40" t="e">
        <f t="shared" si="15"/>
        <v>#DIV/0!</v>
      </c>
    </row>
    <row r="506" spans="1:7" s="29" customFormat="1" ht="24" hidden="1" customHeight="1">
      <c r="A506" s="21">
        <v>2069999</v>
      </c>
      <c r="B506" s="22" t="s">
        <v>449</v>
      </c>
      <c r="C506" s="44"/>
      <c r="D506" s="44"/>
      <c r="E506" s="44"/>
      <c r="F506" s="39">
        <f t="shared" si="14"/>
        <v>0</v>
      </c>
      <c r="G506" s="40" t="e">
        <f t="shared" si="15"/>
        <v>#DIV/0!</v>
      </c>
    </row>
    <row r="507" spans="1:7" s="31" customFormat="1" ht="24" customHeight="1">
      <c r="A507" s="24">
        <v>207</v>
      </c>
      <c r="B507" s="24" t="s">
        <v>450</v>
      </c>
      <c r="C507" s="48">
        <v>27</v>
      </c>
      <c r="D507" s="48">
        <f>D508</f>
        <v>11</v>
      </c>
      <c r="E507" s="48">
        <f>E508</f>
        <v>15</v>
      </c>
      <c r="F507" s="39">
        <f t="shared" si="14"/>
        <v>-4</v>
      </c>
      <c r="G507" s="40">
        <f t="shared" si="15"/>
        <v>-26.6666666666667</v>
      </c>
    </row>
    <row r="508" spans="1:7" s="31" customFormat="1" ht="24" customHeight="1">
      <c r="A508" s="24">
        <v>20701</v>
      </c>
      <c r="B508" s="24" t="s">
        <v>451</v>
      </c>
      <c r="C508" s="48">
        <v>27</v>
      </c>
      <c r="D508" s="48">
        <f>D511</f>
        <v>11</v>
      </c>
      <c r="E508" s="48">
        <f>E511</f>
        <v>15</v>
      </c>
      <c r="F508" s="39">
        <f t="shared" si="14"/>
        <v>-4</v>
      </c>
      <c r="G508" s="40">
        <f t="shared" si="15"/>
        <v>-26.6666666666667</v>
      </c>
    </row>
    <row r="509" spans="1:7" s="30" customFormat="1" ht="24" hidden="1" customHeight="1">
      <c r="A509" s="21">
        <v>2070101</v>
      </c>
      <c r="B509" s="22" t="s">
        <v>107</v>
      </c>
      <c r="C509" s="46"/>
      <c r="D509" s="46"/>
      <c r="E509" s="46"/>
      <c r="F509" s="39">
        <f t="shared" si="14"/>
        <v>0</v>
      </c>
      <c r="G509" s="40" t="e">
        <f t="shared" si="15"/>
        <v>#DIV/0!</v>
      </c>
    </row>
    <row r="510" spans="1:7" s="30" customFormat="1" ht="24" hidden="1" customHeight="1">
      <c r="A510" s="21">
        <v>2070102</v>
      </c>
      <c r="B510" s="22" t="s">
        <v>108</v>
      </c>
      <c r="C510" s="46"/>
      <c r="D510" s="46"/>
      <c r="E510" s="46"/>
      <c r="F510" s="39">
        <f t="shared" si="14"/>
        <v>0</v>
      </c>
      <c r="G510" s="40" t="e">
        <f t="shared" si="15"/>
        <v>#DIV/0!</v>
      </c>
    </row>
    <row r="511" spans="1:7" s="30" customFormat="1" ht="24" customHeight="1">
      <c r="A511" s="21">
        <v>2070103</v>
      </c>
      <c r="B511" s="22" t="s">
        <v>109</v>
      </c>
      <c r="C511" s="46">
        <v>27</v>
      </c>
      <c r="D511" s="46">
        <v>11</v>
      </c>
      <c r="E511" s="46">
        <v>15</v>
      </c>
      <c r="F511" s="39">
        <f t="shared" si="14"/>
        <v>-4</v>
      </c>
      <c r="G511" s="40">
        <f t="shared" si="15"/>
        <v>-26.6666666666667</v>
      </c>
    </row>
    <row r="512" spans="1:7" s="29" customFormat="1" ht="24" hidden="1" customHeight="1">
      <c r="A512" s="21">
        <v>2070104</v>
      </c>
      <c r="B512" s="22" t="s">
        <v>452</v>
      </c>
      <c r="C512" s="44"/>
      <c r="D512" s="44"/>
      <c r="E512" s="44"/>
      <c r="F512" s="39">
        <f t="shared" si="14"/>
        <v>0</v>
      </c>
      <c r="G512" s="40" t="e">
        <f t="shared" si="15"/>
        <v>#DIV/0!</v>
      </c>
    </row>
    <row r="513" spans="1:7" s="29" customFormat="1" ht="23.25" hidden="1" customHeight="1">
      <c r="A513" s="21">
        <v>2070105</v>
      </c>
      <c r="B513" s="22" t="s">
        <v>453</v>
      </c>
      <c r="C513" s="44"/>
      <c r="D513" s="44"/>
      <c r="E513" s="44"/>
      <c r="F513" s="39">
        <f t="shared" si="14"/>
        <v>0</v>
      </c>
      <c r="G513" s="40" t="e">
        <f t="shared" si="15"/>
        <v>#DIV/0!</v>
      </c>
    </row>
    <row r="514" spans="1:7" s="29" customFormat="1" ht="2.25" hidden="1" customHeight="1">
      <c r="A514" s="21">
        <v>2070106</v>
      </c>
      <c r="B514" s="22" t="s">
        <v>454</v>
      </c>
      <c r="C514" s="44"/>
      <c r="D514" s="44"/>
      <c r="E514" s="44"/>
      <c r="F514" s="39">
        <f t="shared" si="14"/>
        <v>0</v>
      </c>
      <c r="G514" s="40" t="e">
        <f t="shared" si="15"/>
        <v>#DIV/0!</v>
      </c>
    </row>
    <row r="515" spans="1:7" s="29" customFormat="1" ht="24" hidden="1" customHeight="1">
      <c r="A515" s="21">
        <v>2070107</v>
      </c>
      <c r="B515" s="22" t="s">
        <v>455</v>
      </c>
      <c r="C515" s="44"/>
      <c r="D515" s="44"/>
      <c r="E515" s="44"/>
      <c r="F515" s="39">
        <f t="shared" si="14"/>
        <v>0</v>
      </c>
      <c r="G515" s="40" t="e">
        <f t="shared" si="15"/>
        <v>#DIV/0!</v>
      </c>
    </row>
    <row r="516" spans="1:7" s="29" customFormat="1" ht="24" hidden="1" customHeight="1">
      <c r="A516" s="21">
        <v>2070108</v>
      </c>
      <c r="B516" s="22" t="s">
        <v>456</v>
      </c>
      <c r="C516" s="44"/>
      <c r="D516" s="44"/>
      <c r="E516" s="44"/>
      <c r="F516" s="39">
        <f t="shared" si="14"/>
        <v>0</v>
      </c>
      <c r="G516" s="40" t="e">
        <f t="shared" si="15"/>
        <v>#DIV/0!</v>
      </c>
    </row>
    <row r="517" spans="1:7" s="29" customFormat="1" ht="24" hidden="1" customHeight="1">
      <c r="A517" s="21">
        <v>2070109</v>
      </c>
      <c r="B517" s="22" t="s">
        <v>457</v>
      </c>
      <c r="C517" s="44"/>
      <c r="D517" s="44"/>
      <c r="E517" s="44"/>
      <c r="F517" s="39">
        <f t="shared" si="14"/>
        <v>0</v>
      </c>
      <c r="G517" s="40" t="e">
        <f t="shared" si="15"/>
        <v>#DIV/0!</v>
      </c>
    </row>
    <row r="518" spans="1:7" s="29" customFormat="1" ht="24" hidden="1" customHeight="1">
      <c r="A518" s="21">
        <v>2070110</v>
      </c>
      <c r="B518" s="22" t="s">
        <v>458</v>
      </c>
      <c r="C518" s="44"/>
      <c r="D518" s="44"/>
      <c r="E518" s="44"/>
      <c r="F518" s="39">
        <f t="shared" ref="F518:F581" si="16">D518-E518</f>
        <v>0</v>
      </c>
      <c r="G518" s="40" t="e">
        <f t="shared" ref="G518:G581" si="17">F518/E518*100</f>
        <v>#DIV/0!</v>
      </c>
    </row>
    <row r="519" spans="1:7" s="29" customFormat="1" ht="24" hidden="1" customHeight="1">
      <c r="A519" s="21">
        <v>2070111</v>
      </c>
      <c r="B519" s="22" t="s">
        <v>459</v>
      </c>
      <c r="C519" s="44"/>
      <c r="D519" s="44"/>
      <c r="E519" s="44"/>
      <c r="F519" s="39">
        <f t="shared" si="16"/>
        <v>0</v>
      </c>
      <c r="G519" s="40" t="e">
        <f t="shared" si="17"/>
        <v>#DIV/0!</v>
      </c>
    </row>
    <row r="520" spans="1:7" s="30" customFormat="1" ht="24" hidden="1" customHeight="1">
      <c r="A520" s="21">
        <v>2070112</v>
      </c>
      <c r="B520" s="22" t="s">
        <v>460</v>
      </c>
      <c r="C520" s="44"/>
      <c r="D520" s="44"/>
      <c r="E520" s="44"/>
      <c r="F520" s="39">
        <f t="shared" si="16"/>
        <v>0</v>
      </c>
      <c r="G520" s="40" t="e">
        <f t="shared" si="17"/>
        <v>#DIV/0!</v>
      </c>
    </row>
    <row r="521" spans="1:7" s="29" customFormat="1" ht="24" hidden="1" customHeight="1">
      <c r="A521" s="21">
        <v>2070199</v>
      </c>
      <c r="B521" s="22" t="s">
        <v>461</v>
      </c>
      <c r="C521" s="44"/>
      <c r="D521" s="44"/>
      <c r="E521" s="44"/>
      <c r="F521" s="39">
        <f t="shared" si="16"/>
        <v>0</v>
      </c>
      <c r="G521" s="40" t="e">
        <f t="shared" si="17"/>
        <v>#DIV/0!</v>
      </c>
    </row>
    <row r="522" spans="1:7" s="31" customFormat="1" ht="24" customHeight="1">
      <c r="A522" s="24">
        <v>20702</v>
      </c>
      <c r="B522" s="24" t="s">
        <v>462</v>
      </c>
      <c r="C522" s="39"/>
      <c r="D522" s="39"/>
      <c r="E522" s="39"/>
      <c r="F522" s="39">
        <f t="shared" si="16"/>
        <v>0</v>
      </c>
      <c r="G522" s="40" t="e">
        <f t="shared" si="17"/>
        <v>#DIV/0!</v>
      </c>
    </row>
    <row r="523" spans="1:7" s="29" customFormat="1" ht="24" hidden="1" customHeight="1">
      <c r="A523" s="21">
        <v>2070201</v>
      </c>
      <c r="B523" s="22" t="s">
        <v>107</v>
      </c>
      <c r="C523" s="44"/>
      <c r="D523" s="44"/>
      <c r="E523" s="44"/>
      <c r="F523" s="39">
        <f t="shared" si="16"/>
        <v>0</v>
      </c>
      <c r="G523" s="40" t="e">
        <f t="shared" si="17"/>
        <v>#DIV/0!</v>
      </c>
    </row>
    <row r="524" spans="1:7" s="29" customFormat="1" ht="24" hidden="1" customHeight="1">
      <c r="A524" s="21">
        <v>2070202</v>
      </c>
      <c r="B524" s="22" t="s">
        <v>108</v>
      </c>
      <c r="C524" s="44"/>
      <c r="D524" s="44"/>
      <c r="E524" s="44"/>
      <c r="F524" s="39">
        <f t="shared" si="16"/>
        <v>0</v>
      </c>
      <c r="G524" s="40" t="e">
        <f t="shared" si="17"/>
        <v>#DIV/0!</v>
      </c>
    </row>
    <row r="525" spans="1:7" s="29" customFormat="1" ht="24" hidden="1" customHeight="1">
      <c r="A525" s="21">
        <v>2070203</v>
      </c>
      <c r="B525" s="22" t="s">
        <v>109</v>
      </c>
      <c r="C525" s="44"/>
      <c r="D525" s="44"/>
      <c r="E525" s="44"/>
      <c r="F525" s="39">
        <f t="shared" si="16"/>
        <v>0</v>
      </c>
      <c r="G525" s="40" t="e">
        <f t="shared" si="17"/>
        <v>#DIV/0!</v>
      </c>
    </row>
    <row r="526" spans="1:7" s="29" customFormat="1" ht="24" hidden="1" customHeight="1">
      <c r="A526" s="21">
        <v>2070204</v>
      </c>
      <c r="B526" s="22" t="s">
        <v>463</v>
      </c>
      <c r="C526" s="44"/>
      <c r="D526" s="44"/>
      <c r="E526" s="44"/>
      <c r="F526" s="39">
        <f t="shared" si="16"/>
        <v>0</v>
      </c>
      <c r="G526" s="40" t="e">
        <f t="shared" si="17"/>
        <v>#DIV/0!</v>
      </c>
    </row>
    <row r="527" spans="1:7" s="30" customFormat="1" ht="24" hidden="1" customHeight="1">
      <c r="A527" s="21">
        <v>2070205</v>
      </c>
      <c r="B527" s="22" t="s">
        <v>464</v>
      </c>
      <c r="C527" s="44"/>
      <c r="D527" s="44"/>
      <c r="E527" s="44"/>
      <c r="F527" s="39">
        <f t="shared" si="16"/>
        <v>0</v>
      </c>
      <c r="G527" s="40" t="e">
        <f t="shared" si="17"/>
        <v>#DIV/0!</v>
      </c>
    </row>
    <row r="528" spans="1:7" s="30" customFormat="1" ht="24.75" hidden="1" customHeight="1">
      <c r="A528" s="21">
        <v>2070206</v>
      </c>
      <c r="B528" s="22" t="s">
        <v>465</v>
      </c>
      <c r="C528" s="44"/>
      <c r="D528" s="44"/>
      <c r="E528" s="44"/>
      <c r="F528" s="39">
        <f t="shared" si="16"/>
        <v>0</v>
      </c>
      <c r="G528" s="40" t="e">
        <f t="shared" si="17"/>
        <v>#DIV/0!</v>
      </c>
    </row>
    <row r="529" spans="1:7" s="30" customFormat="1" ht="24" hidden="1" customHeight="1">
      <c r="A529" s="21">
        <v>2070299</v>
      </c>
      <c r="B529" s="22" t="s">
        <v>466</v>
      </c>
      <c r="C529" s="44"/>
      <c r="D529" s="44"/>
      <c r="E529" s="44"/>
      <c r="F529" s="39">
        <f t="shared" si="16"/>
        <v>0</v>
      </c>
      <c r="G529" s="40" t="e">
        <f t="shared" si="17"/>
        <v>#DIV/0!</v>
      </c>
    </row>
    <row r="530" spans="1:7" s="28" customFormat="1" ht="24" customHeight="1">
      <c r="A530" s="24">
        <v>20703</v>
      </c>
      <c r="B530" s="24" t="s">
        <v>467</v>
      </c>
      <c r="C530" s="39"/>
      <c r="D530" s="39"/>
      <c r="E530" s="39"/>
      <c r="F530" s="39">
        <f t="shared" si="16"/>
        <v>0</v>
      </c>
      <c r="G530" s="40" t="e">
        <f t="shared" si="17"/>
        <v>#DIV/0!</v>
      </c>
    </row>
    <row r="531" spans="1:7" s="30" customFormat="1" ht="24" hidden="1" customHeight="1">
      <c r="A531" s="21">
        <v>2070301</v>
      </c>
      <c r="B531" s="22" t="s">
        <v>107</v>
      </c>
      <c r="C531" s="44"/>
      <c r="D531" s="44"/>
      <c r="E531" s="44"/>
      <c r="F531" s="39">
        <f t="shared" si="16"/>
        <v>0</v>
      </c>
      <c r="G531" s="40" t="e">
        <f t="shared" si="17"/>
        <v>#DIV/0!</v>
      </c>
    </row>
    <row r="532" spans="1:7" s="29" customFormat="1" ht="24" hidden="1" customHeight="1">
      <c r="A532" s="21">
        <v>2070302</v>
      </c>
      <c r="B532" s="22" t="s">
        <v>108</v>
      </c>
      <c r="C532" s="44"/>
      <c r="D532" s="44"/>
      <c r="E532" s="44"/>
      <c r="F532" s="39">
        <f t="shared" si="16"/>
        <v>0</v>
      </c>
      <c r="G532" s="40" t="e">
        <f t="shared" si="17"/>
        <v>#DIV/0!</v>
      </c>
    </row>
    <row r="533" spans="1:7" s="29" customFormat="1" ht="24" hidden="1" customHeight="1">
      <c r="A533" s="21">
        <v>2070303</v>
      </c>
      <c r="B533" s="22" t="s">
        <v>109</v>
      </c>
      <c r="C533" s="44"/>
      <c r="D533" s="44"/>
      <c r="E533" s="44"/>
      <c r="F533" s="39">
        <f t="shared" si="16"/>
        <v>0</v>
      </c>
      <c r="G533" s="40" t="e">
        <f t="shared" si="17"/>
        <v>#DIV/0!</v>
      </c>
    </row>
    <row r="534" spans="1:7" s="29" customFormat="1" ht="24" hidden="1" customHeight="1">
      <c r="A534" s="21">
        <v>2070304</v>
      </c>
      <c r="B534" s="22" t="s">
        <v>468</v>
      </c>
      <c r="C534" s="44"/>
      <c r="D534" s="44"/>
      <c r="E534" s="44"/>
      <c r="F534" s="39">
        <f t="shared" si="16"/>
        <v>0</v>
      </c>
      <c r="G534" s="40" t="e">
        <f t="shared" si="17"/>
        <v>#DIV/0!</v>
      </c>
    </row>
    <row r="535" spans="1:7" s="30" customFormat="1" ht="24" hidden="1" customHeight="1">
      <c r="A535" s="21">
        <v>2070305</v>
      </c>
      <c r="B535" s="22" t="s">
        <v>469</v>
      </c>
      <c r="C535" s="44"/>
      <c r="D535" s="44"/>
      <c r="E535" s="44"/>
      <c r="F535" s="39">
        <f t="shared" si="16"/>
        <v>0</v>
      </c>
      <c r="G535" s="40" t="e">
        <f t="shared" si="17"/>
        <v>#DIV/0!</v>
      </c>
    </row>
    <row r="536" spans="1:7" s="29" customFormat="1" ht="24" hidden="1" customHeight="1">
      <c r="A536" s="21">
        <v>2070306</v>
      </c>
      <c r="B536" s="22" t="s">
        <v>470</v>
      </c>
      <c r="C536" s="44"/>
      <c r="D536" s="44"/>
      <c r="E536" s="44"/>
      <c r="F536" s="39">
        <f t="shared" si="16"/>
        <v>0</v>
      </c>
      <c r="G536" s="40" t="e">
        <f t="shared" si="17"/>
        <v>#DIV/0!</v>
      </c>
    </row>
    <row r="537" spans="1:7" s="29" customFormat="1" ht="24" hidden="1" customHeight="1">
      <c r="A537" s="21">
        <v>2070307</v>
      </c>
      <c r="B537" s="22" t="s">
        <v>471</v>
      </c>
      <c r="C537" s="44"/>
      <c r="D537" s="44"/>
      <c r="E537" s="44"/>
      <c r="F537" s="39">
        <f t="shared" si="16"/>
        <v>0</v>
      </c>
      <c r="G537" s="40" t="e">
        <f t="shared" si="17"/>
        <v>#DIV/0!</v>
      </c>
    </row>
    <row r="538" spans="1:7" s="29" customFormat="1" ht="24" hidden="1" customHeight="1">
      <c r="A538" s="21">
        <v>2070308</v>
      </c>
      <c r="B538" s="22" t="s">
        <v>472</v>
      </c>
      <c r="C538" s="44"/>
      <c r="D538" s="44"/>
      <c r="E538" s="44"/>
      <c r="F538" s="39">
        <f t="shared" si="16"/>
        <v>0</v>
      </c>
      <c r="G538" s="40" t="e">
        <f t="shared" si="17"/>
        <v>#DIV/0!</v>
      </c>
    </row>
    <row r="539" spans="1:7" s="29" customFormat="1" ht="0.75" hidden="1" customHeight="1">
      <c r="A539" s="21">
        <v>2070309</v>
      </c>
      <c r="B539" s="22" t="s">
        <v>473</v>
      </c>
      <c r="C539" s="44"/>
      <c r="D539" s="44"/>
      <c r="E539" s="44"/>
      <c r="F539" s="39">
        <f t="shared" si="16"/>
        <v>0</v>
      </c>
      <c r="G539" s="40" t="e">
        <f t="shared" si="17"/>
        <v>#DIV/0!</v>
      </c>
    </row>
    <row r="540" spans="1:7" s="30" customFormat="1" ht="24" hidden="1" customHeight="1">
      <c r="A540" s="21">
        <v>2070399</v>
      </c>
      <c r="B540" s="22" t="s">
        <v>474</v>
      </c>
      <c r="C540" s="44"/>
      <c r="D540" s="44"/>
      <c r="E540" s="44"/>
      <c r="F540" s="39">
        <f t="shared" si="16"/>
        <v>0</v>
      </c>
      <c r="G540" s="40" t="e">
        <f t="shared" si="17"/>
        <v>#DIV/0!</v>
      </c>
    </row>
    <row r="541" spans="1:7" s="31" customFormat="1" ht="24" customHeight="1">
      <c r="A541" s="24">
        <v>20704</v>
      </c>
      <c r="B541" s="24" t="s">
        <v>475</v>
      </c>
      <c r="C541" s="39"/>
      <c r="D541" s="39"/>
      <c r="E541" s="39"/>
      <c r="F541" s="39">
        <f t="shared" si="16"/>
        <v>0</v>
      </c>
      <c r="G541" s="40" t="e">
        <f t="shared" si="17"/>
        <v>#DIV/0!</v>
      </c>
    </row>
    <row r="542" spans="1:7" s="29" customFormat="1" ht="24" hidden="1" customHeight="1">
      <c r="A542" s="21">
        <v>2070401</v>
      </c>
      <c r="B542" s="22" t="s">
        <v>107</v>
      </c>
      <c r="C542" s="44"/>
      <c r="D542" s="44"/>
      <c r="E542" s="44"/>
      <c r="F542" s="39">
        <f t="shared" si="16"/>
        <v>0</v>
      </c>
      <c r="G542" s="40" t="e">
        <f t="shared" si="17"/>
        <v>#DIV/0!</v>
      </c>
    </row>
    <row r="543" spans="1:7" s="30" customFormat="1" ht="24" hidden="1" customHeight="1">
      <c r="A543" s="21">
        <v>2070402</v>
      </c>
      <c r="B543" s="22" t="s">
        <v>108</v>
      </c>
      <c r="C543" s="44"/>
      <c r="D543" s="44"/>
      <c r="E543" s="44"/>
      <c r="F543" s="39">
        <f t="shared" si="16"/>
        <v>0</v>
      </c>
      <c r="G543" s="40" t="e">
        <f t="shared" si="17"/>
        <v>#DIV/0!</v>
      </c>
    </row>
    <row r="544" spans="1:7" s="29" customFormat="1" ht="24" hidden="1" customHeight="1">
      <c r="A544" s="21">
        <v>2070403</v>
      </c>
      <c r="B544" s="22" t="s">
        <v>109</v>
      </c>
      <c r="C544" s="44"/>
      <c r="D544" s="44"/>
      <c r="E544" s="44"/>
      <c r="F544" s="39">
        <f t="shared" si="16"/>
        <v>0</v>
      </c>
      <c r="G544" s="40" t="e">
        <f t="shared" si="17"/>
        <v>#DIV/0!</v>
      </c>
    </row>
    <row r="545" spans="1:7" s="30" customFormat="1" ht="24" hidden="1" customHeight="1">
      <c r="A545" s="21">
        <v>2070404</v>
      </c>
      <c r="B545" s="22" t="s">
        <v>476</v>
      </c>
      <c r="C545" s="44"/>
      <c r="D545" s="44"/>
      <c r="E545" s="44"/>
      <c r="F545" s="39">
        <f t="shared" si="16"/>
        <v>0</v>
      </c>
      <c r="G545" s="40" t="e">
        <f t="shared" si="17"/>
        <v>#DIV/0!</v>
      </c>
    </row>
    <row r="546" spans="1:7" s="30" customFormat="1" ht="24" hidden="1" customHeight="1">
      <c r="A546" s="21">
        <v>2070405</v>
      </c>
      <c r="B546" s="22" t="s">
        <v>477</v>
      </c>
      <c r="C546" s="44"/>
      <c r="D546" s="44"/>
      <c r="E546" s="44"/>
      <c r="F546" s="39">
        <f t="shared" si="16"/>
        <v>0</v>
      </c>
      <c r="G546" s="40" t="e">
        <f t="shared" si="17"/>
        <v>#DIV/0!</v>
      </c>
    </row>
    <row r="547" spans="1:7" s="29" customFormat="1" ht="24" hidden="1" customHeight="1">
      <c r="A547" s="21">
        <v>2070406</v>
      </c>
      <c r="B547" s="22" t="s">
        <v>478</v>
      </c>
      <c r="C547" s="44"/>
      <c r="D547" s="44"/>
      <c r="E547" s="44"/>
      <c r="F547" s="39">
        <f t="shared" si="16"/>
        <v>0</v>
      </c>
      <c r="G547" s="40" t="e">
        <f t="shared" si="17"/>
        <v>#DIV/0!</v>
      </c>
    </row>
    <row r="548" spans="1:7" s="29" customFormat="1" ht="24" hidden="1" customHeight="1">
      <c r="A548" s="21">
        <v>2070407</v>
      </c>
      <c r="B548" s="22" t="s">
        <v>479</v>
      </c>
      <c r="C548" s="44"/>
      <c r="D548" s="44"/>
      <c r="E548" s="44"/>
      <c r="F548" s="39">
        <f t="shared" si="16"/>
        <v>0</v>
      </c>
      <c r="G548" s="40" t="e">
        <f t="shared" si="17"/>
        <v>#DIV/0!</v>
      </c>
    </row>
    <row r="549" spans="1:7" s="29" customFormat="1" ht="24" hidden="1" customHeight="1">
      <c r="A549" s="21">
        <v>2070408</v>
      </c>
      <c r="B549" s="22" t="s">
        <v>480</v>
      </c>
      <c r="C549" s="44"/>
      <c r="D549" s="44"/>
      <c r="E549" s="44"/>
      <c r="F549" s="39">
        <f t="shared" si="16"/>
        <v>0</v>
      </c>
      <c r="G549" s="40" t="e">
        <f t="shared" si="17"/>
        <v>#DIV/0!</v>
      </c>
    </row>
    <row r="550" spans="1:7" s="29" customFormat="1" ht="24" hidden="1" customHeight="1">
      <c r="A550" s="21">
        <v>2070409</v>
      </c>
      <c r="B550" s="22" t="s">
        <v>481</v>
      </c>
      <c r="C550" s="44"/>
      <c r="D550" s="44"/>
      <c r="E550" s="44"/>
      <c r="F550" s="39">
        <f t="shared" si="16"/>
        <v>0</v>
      </c>
      <c r="G550" s="40" t="e">
        <f t="shared" si="17"/>
        <v>#DIV/0!</v>
      </c>
    </row>
    <row r="551" spans="1:7" s="30" customFormat="1" ht="24" hidden="1" customHeight="1">
      <c r="A551" s="21">
        <v>2070499</v>
      </c>
      <c r="B551" s="22" t="s">
        <v>482</v>
      </c>
      <c r="C551" s="44"/>
      <c r="D551" s="44"/>
      <c r="E551" s="44"/>
      <c r="F551" s="39">
        <f t="shared" si="16"/>
        <v>0</v>
      </c>
      <c r="G551" s="40" t="e">
        <f t="shared" si="17"/>
        <v>#DIV/0!</v>
      </c>
    </row>
    <row r="552" spans="1:7" s="31" customFormat="1" ht="24" customHeight="1">
      <c r="A552" s="24">
        <v>20799</v>
      </c>
      <c r="B552" s="24" t="s">
        <v>483</v>
      </c>
      <c r="C552" s="39"/>
      <c r="D552" s="39"/>
      <c r="E552" s="39"/>
      <c r="F552" s="39">
        <f t="shared" si="16"/>
        <v>0</v>
      </c>
      <c r="G552" s="40" t="e">
        <f t="shared" si="17"/>
        <v>#DIV/0!</v>
      </c>
    </row>
    <row r="553" spans="1:7" s="29" customFormat="1" ht="24" hidden="1" customHeight="1">
      <c r="A553" s="21">
        <v>2079902</v>
      </c>
      <c r="B553" s="22" t="s">
        <v>484</v>
      </c>
      <c r="C553" s="44"/>
      <c r="D553" s="44"/>
      <c r="E553" s="44"/>
      <c r="F553" s="39">
        <f t="shared" si="16"/>
        <v>0</v>
      </c>
      <c r="G553" s="40" t="e">
        <f t="shared" si="17"/>
        <v>#DIV/0!</v>
      </c>
    </row>
    <row r="554" spans="1:7" s="29" customFormat="1" ht="24" hidden="1" customHeight="1">
      <c r="A554" s="21">
        <v>2079903</v>
      </c>
      <c r="B554" s="22" t="s">
        <v>485</v>
      </c>
      <c r="C554" s="44"/>
      <c r="D554" s="44"/>
      <c r="E554" s="44"/>
      <c r="F554" s="39">
        <f t="shared" si="16"/>
        <v>0</v>
      </c>
      <c r="G554" s="40" t="e">
        <f t="shared" si="17"/>
        <v>#DIV/0!</v>
      </c>
    </row>
    <row r="555" spans="1:7" s="29" customFormat="1" ht="24" hidden="1" customHeight="1">
      <c r="A555" s="21">
        <v>2079999</v>
      </c>
      <c r="B555" s="22" t="s">
        <v>486</v>
      </c>
      <c r="C555" s="44"/>
      <c r="D555" s="44"/>
      <c r="E555" s="44"/>
      <c r="F555" s="39">
        <f t="shared" si="16"/>
        <v>0</v>
      </c>
      <c r="G555" s="40" t="e">
        <f t="shared" si="17"/>
        <v>#DIV/0!</v>
      </c>
    </row>
    <row r="556" spans="1:7" s="31" customFormat="1" ht="24" customHeight="1">
      <c r="A556" s="24">
        <v>208</v>
      </c>
      <c r="B556" s="24" t="s">
        <v>487</v>
      </c>
      <c r="C556" s="48">
        <v>3177</v>
      </c>
      <c r="D556" s="48">
        <f>D557+D571+D582+D593+D597+D607+D615+D621+D628+D637+D642+D647+D650+D653+D656+D659+D663+D668</f>
        <v>1059</v>
      </c>
      <c r="E556" s="48">
        <f>E557+E571+E582+E593+E597+E607+E615+E621+E628+E637+E642+E647+E650+E653+E656+E659+E663+E668</f>
        <v>1065</v>
      </c>
      <c r="F556" s="39">
        <f t="shared" si="16"/>
        <v>-6</v>
      </c>
      <c r="G556" s="40">
        <f t="shared" si="17"/>
        <v>-0.56338028169014098</v>
      </c>
    </row>
    <row r="557" spans="1:7" s="28" customFormat="1" ht="24" customHeight="1">
      <c r="A557" s="24">
        <v>20801</v>
      </c>
      <c r="B557" s="24" t="s">
        <v>488</v>
      </c>
      <c r="C557" s="48">
        <v>36</v>
      </c>
      <c r="D557" s="48">
        <f>SUM(D560:D563)</f>
        <v>14</v>
      </c>
      <c r="E557" s="48">
        <f>SUM(E560:E563)</f>
        <v>20</v>
      </c>
      <c r="F557" s="39">
        <f t="shared" si="16"/>
        <v>-6</v>
      </c>
      <c r="G557" s="40">
        <f t="shared" si="17"/>
        <v>-30</v>
      </c>
    </row>
    <row r="558" spans="1:7" s="29" customFormat="1" ht="24" hidden="1" customHeight="1">
      <c r="A558" s="21">
        <v>2080101</v>
      </c>
      <c r="B558" s="22" t="s">
        <v>107</v>
      </c>
      <c r="C558" s="46"/>
      <c r="D558" s="46"/>
      <c r="E558" s="46"/>
      <c r="F558" s="39">
        <f t="shared" si="16"/>
        <v>0</v>
      </c>
      <c r="G558" s="40" t="e">
        <f t="shared" si="17"/>
        <v>#DIV/0!</v>
      </c>
    </row>
    <row r="559" spans="1:7" s="30" customFormat="1" ht="24" hidden="1" customHeight="1">
      <c r="A559" s="21">
        <v>2080102</v>
      </c>
      <c r="B559" s="22" t="s">
        <v>108</v>
      </c>
      <c r="C559" s="46"/>
      <c r="D559" s="46"/>
      <c r="E559" s="46"/>
      <c r="F559" s="39">
        <f t="shared" si="16"/>
        <v>0</v>
      </c>
      <c r="G559" s="40" t="e">
        <f t="shared" si="17"/>
        <v>#DIV/0!</v>
      </c>
    </row>
    <row r="560" spans="1:7" s="30" customFormat="1" ht="24" customHeight="1">
      <c r="A560" s="21">
        <v>2080103</v>
      </c>
      <c r="B560" s="22" t="s">
        <v>109</v>
      </c>
      <c r="C560" s="46">
        <v>36</v>
      </c>
      <c r="D560" s="46">
        <v>14</v>
      </c>
      <c r="E560" s="46"/>
      <c r="F560" s="39">
        <f t="shared" si="16"/>
        <v>14</v>
      </c>
      <c r="G560" s="40" t="e">
        <f t="shared" si="17"/>
        <v>#DIV/0!</v>
      </c>
    </row>
    <row r="561" spans="1:7" s="30" customFormat="1" ht="24" hidden="1" customHeight="1">
      <c r="A561" s="21">
        <v>2080104</v>
      </c>
      <c r="B561" s="22" t="s">
        <v>489</v>
      </c>
      <c r="C561" s="44"/>
      <c r="D561" s="44"/>
      <c r="E561" s="44"/>
      <c r="F561" s="39">
        <f t="shared" si="16"/>
        <v>0</v>
      </c>
      <c r="G561" s="40" t="e">
        <f t="shared" si="17"/>
        <v>#DIV/0!</v>
      </c>
    </row>
    <row r="562" spans="1:7" s="30" customFormat="1" ht="24" hidden="1" customHeight="1">
      <c r="A562" s="21">
        <v>2080105</v>
      </c>
      <c r="B562" s="22" t="s">
        <v>490</v>
      </c>
      <c r="C562" s="44"/>
      <c r="D562" s="44"/>
      <c r="E562" s="44"/>
      <c r="F562" s="39">
        <f t="shared" si="16"/>
        <v>0</v>
      </c>
      <c r="G562" s="40" t="e">
        <f t="shared" si="17"/>
        <v>#DIV/0!</v>
      </c>
    </row>
    <row r="563" spans="1:7" s="30" customFormat="1" ht="24" customHeight="1">
      <c r="A563" s="21">
        <v>2080106</v>
      </c>
      <c r="B563" s="22" t="s">
        <v>491</v>
      </c>
      <c r="C563" s="44"/>
      <c r="D563" s="44"/>
      <c r="E563" s="44">
        <v>20</v>
      </c>
      <c r="F563" s="39">
        <f t="shared" si="16"/>
        <v>-20</v>
      </c>
      <c r="G563" s="40">
        <f t="shared" si="17"/>
        <v>-100</v>
      </c>
    </row>
    <row r="564" spans="1:7" s="30" customFormat="1" ht="24" hidden="1" customHeight="1">
      <c r="A564" s="21">
        <v>2080107</v>
      </c>
      <c r="B564" s="22" t="s">
        <v>492</v>
      </c>
      <c r="C564" s="44"/>
      <c r="D564" s="44"/>
      <c r="E564" s="44"/>
      <c r="F564" s="39">
        <f t="shared" si="16"/>
        <v>0</v>
      </c>
      <c r="G564" s="40" t="e">
        <f t="shared" si="17"/>
        <v>#DIV/0!</v>
      </c>
    </row>
    <row r="565" spans="1:7" s="29" customFormat="1" ht="24" hidden="1" customHeight="1">
      <c r="A565" s="21">
        <v>2080108</v>
      </c>
      <c r="B565" s="22" t="s">
        <v>150</v>
      </c>
      <c r="C565" s="44"/>
      <c r="D565" s="44"/>
      <c r="E565" s="44"/>
      <c r="F565" s="39">
        <f t="shared" si="16"/>
        <v>0</v>
      </c>
      <c r="G565" s="40" t="e">
        <f t="shared" si="17"/>
        <v>#DIV/0!</v>
      </c>
    </row>
    <row r="566" spans="1:7" s="29" customFormat="1" ht="24" hidden="1" customHeight="1">
      <c r="A566" s="21">
        <v>2080109</v>
      </c>
      <c r="B566" s="22" t="s">
        <v>493</v>
      </c>
      <c r="C566" s="44"/>
      <c r="D566" s="44"/>
      <c r="E566" s="44"/>
      <c r="F566" s="39">
        <f t="shared" si="16"/>
        <v>0</v>
      </c>
      <c r="G566" s="40" t="e">
        <f t="shared" si="17"/>
        <v>#DIV/0!</v>
      </c>
    </row>
    <row r="567" spans="1:7" s="29" customFormat="1" ht="24" hidden="1" customHeight="1">
      <c r="A567" s="21">
        <v>2080110</v>
      </c>
      <c r="B567" s="22" t="s">
        <v>494</v>
      </c>
      <c r="C567" s="44"/>
      <c r="D567" s="44"/>
      <c r="E567" s="44"/>
      <c r="F567" s="39">
        <f t="shared" si="16"/>
        <v>0</v>
      </c>
      <c r="G567" s="40" t="e">
        <f t="shared" si="17"/>
        <v>#DIV/0!</v>
      </c>
    </row>
    <row r="568" spans="1:7" s="29" customFormat="1" ht="0.75" hidden="1" customHeight="1">
      <c r="A568" s="21">
        <v>2080111</v>
      </c>
      <c r="B568" s="22" t="s">
        <v>495</v>
      </c>
      <c r="C568" s="44"/>
      <c r="D568" s="44"/>
      <c r="E568" s="44"/>
      <c r="F568" s="39">
        <f t="shared" si="16"/>
        <v>0</v>
      </c>
      <c r="G568" s="40" t="e">
        <f t="shared" si="17"/>
        <v>#DIV/0!</v>
      </c>
    </row>
    <row r="569" spans="1:7" s="29" customFormat="1" ht="24" hidden="1" customHeight="1">
      <c r="A569" s="21">
        <v>2080112</v>
      </c>
      <c r="B569" s="22" t="s">
        <v>496</v>
      </c>
      <c r="C569" s="44"/>
      <c r="D569" s="44"/>
      <c r="E569" s="44"/>
      <c r="F569" s="39">
        <f t="shared" si="16"/>
        <v>0</v>
      </c>
      <c r="G569" s="40" t="e">
        <f t="shared" si="17"/>
        <v>#DIV/0!</v>
      </c>
    </row>
    <row r="570" spans="1:7" s="29" customFormat="1" ht="29.25" hidden="1" customHeight="1">
      <c r="A570" s="21">
        <v>2080199</v>
      </c>
      <c r="B570" s="22" t="s">
        <v>497</v>
      </c>
      <c r="C570" s="44"/>
      <c r="D570" s="44"/>
      <c r="E570" s="44"/>
      <c r="F570" s="39">
        <f t="shared" si="16"/>
        <v>0</v>
      </c>
      <c r="G570" s="40" t="e">
        <f t="shared" si="17"/>
        <v>#DIV/0!</v>
      </c>
    </row>
    <row r="571" spans="1:7" s="31" customFormat="1" ht="24" customHeight="1">
      <c r="A571" s="24">
        <v>20802</v>
      </c>
      <c r="B571" s="24" t="s">
        <v>498</v>
      </c>
      <c r="C571" s="39"/>
      <c r="D571" s="39"/>
      <c r="E571" s="39">
        <v>1</v>
      </c>
      <c r="F571" s="39">
        <f t="shared" si="16"/>
        <v>-1</v>
      </c>
      <c r="G571" s="40">
        <f t="shared" si="17"/>
        <v>-100</v>
      </c>
    </row>
    <row r="572" spans="1:7" s="29" customFormat="1" ht="24" hidden="1" customHeight="1">
      <c r="A572" s="21">
        <v>2080201</v>
      </c>
      <c r="B572" s="22" t="s">
        <v>107</v>
      </c>
      <c r="C572" s="44"/>
      <c r="D572" s="44"/>
      <c r="E572" s="44"/>
      <c r="F572" s="39">
        <f t="shared" si="16"/>
        <v>0</v>
      </c>
      <c r="G572" s="40" t="e">
        <f t="shared" si="17"/>
        <v>#DIV/0!</v>
      </c>
    </row>
    <row r="573" spans="1:7" s="29" customFormat="1" ht="24" hidden="1" customHeight="1">
      <c r="A573" s="21">
        <v>2080202</v>
      </c>
      <c r="B573" s="22" t="s">
        <v>108</v>
      </c>
      <c r="C573" s="44"/>
      <c r="D573" s="44"/>
      <c r="E573" s="44"/>
      <c r="F573" s="39">
        <f t="shared" si="16"/>
        <v>0</v>
      </c>
      <c r="G573" s="40" t="e">
        <f t="shared" si="17"/>
        <v>#DIV/0!</v>
      </c>
    </row>
    <row r="574" spans="1:7" s="29" customFormat="1" ht="24" hidden="1" customHeight="1">
      <c r="A574" s="21">
        <v>2080203</v>
      </c>
      <c r="B574" s="22" t="s">
        <v>109</v>
      </c>
      <c r="C574" s="44"/>
      <c r="D574" s="44"/>
      <c r="E574" s="44"/>
      <c r="F574" s="39">
        <f t="shared" si="16"/>
        <v>0</v>
      </c>
      <c r="G574" s="40" t="e">
        <f t="shared" si="17"/>
        <v>#DIV/0!</v>
      </c>
    </row>
    <row r="575" spans="1:7" s="29" customFormat="1" ht="24" customHeight="1">
      <c r="A575" s="21">
        <v>2080204</v>
      </c>
      <c r="B575" s="22" t="s">
        <v>499</v>
      </c>
      <c r="C575" s="44"/>
      <c r="D575" s="44"/>
      <c r="E575" s="44">
        <v>1</v>
      </c>
      <c r="F575" s="39">
        <f t="shared" si="16"/>
        <v>-1</v>
      </c>
      <c r="G575" s="40">
        <f t="shared" si="17"/>
        <v>-100</v>
      </c>
    </row>
    <row r="576" spans="1:7" s="29" customFormat="1" ht="24" hidden="1" customHeight="1">
      <c r="A576" s="21">
        <v>2080205</v>
      </c>
      <c r="B576" s="22" t="s">
        <v>500</v>
      </c>
      <c r="C576" s="44"/>
      <c r="D576" s="44"/>
      <c r="E576" s="44"/>
      <c r="F576" s="39">
        <f t="shared" si="16"/>
        <v>0</v>
      </c>
      <c r="G576" s="40" t="e">
        <f t="shared" si="17"/>
        <v>#DIV/0!</v>
      </c>
    </row>
    <row r="577" spans="1:7" s="30" customFormat="1" ht="24" hidden="1" customHeight="1">
      <c r="A577" s="21">
        <v>2080206</v>
      </c>
      <c r="B577" s="22" t="s">
        <v>501</v>
      </c>
      <c r="C577" s="44"/>
      <c r="D577" s="44"/>
      <c r="E577" s="44"/>
      <c r="F577" s="39">
        <f t="shared" si="16"/>
        <v>0</v>
      </c>
      <c r="G577" s="40" t="e">
        <f t="shared" si="17"/>
        <v>#DIV/0!</v>
      </c>
    </row>
    <row r="578" spans="1:7" s="29" customFormat="1" ht="24" hidden="1" customHeight="1">
      <c r="A578" s="21">
        <v>2080207</v>
      </c>
      <c r="B578" s="22" t="s">
        <v>502</v>
      </c>
      <c r="C578" s="44"/>
      <c r="D578" s="44"/>
      <c r="E578" s="44"/>
      <c r="F578" s="39">
        <f t="shared" si="16"/>
        <v>0</v>
      </c>
      <c r="G578" s="40" t="e">
        <f t="shared" si="17"/>
        <v>#DIV/0!</v>
      </c>
    </row>
    <row r="579" spans="1:7" s="29" customFormat="1" ht="23.25" hidden="1" customHeight="1">
      <c r="A579" s="21">
        <v>2080208</v>
      </c>
      <c r="B579" s="22" t="s">
        <v>503</v>
      </c>
      <c r="C579" s="44"/>
      <c r="D579" s="44"/>
      <c r="E579" s="44"/>
      <c r="F579" s="39">
        <f t="shared" si="16"/>
        <v>0</v>
      </c>
      <c r="G579" s="40" t="e">
        <f t="shared" si="17"/>
        <v>#DIV/0!</v>
      </c>
    </row>
    <row r="580" spans="1:7" s="29" customFormat="1" ht="1.5" customHeight="1">
      <c r="A580" s="21">
        <v>2080209</v>
      </c>
      <c r="B580" s="22" t="s">
        <v>504</v>
      </c>
      <c r="C580" s="44"/>
      <c r="D580" s="44"/>
      <c r="E580" s="44"/>
      <c r="F580" s="39">
        <f t="shared" si="16"/>
        <v>0</v>
      </c>
      <c r="G580" s="40" t="e">
        <f t="shared" si="17"/>
        <v>#DIV/0!</v>
      </c>
    </row>
    <row r="581" spans="1:7" s="29" customFormat="1" ht="24" hidden="1" customHeight="1">
      <c r="A581" s="21">
        <v>2080299</v>
      </c>
      <c r="B581" s="22" t="s">
        <v>505</v>
      </c>
      <c r="C581" s="44"/>
      <c r="D581" s="44"/>
      <c r="E581" s="44"/>
      <c r="F581" s="39">
        <f t="shared" si="16"/>
        <v>0</v>
      </c>
      <c r="G581" s="40" t="e">
        <f t="shared" si="17"/>
        <v>#DIV/0!</v>
      </c>
    </row>
    <row r="582" spans="1:7" s="31" customFormat="1" ht="24" customHeight="1">
      <c r="A582" s="24">
        <v>20805</v>
      </c>
      <c r="B582" s="24" t="s">
        <v>506</v>
      </c>
      <c r="C582" s="48">
        <v>957</v>
      </c>
      <c r="D582" s="48">
        <v>478</v>
      </c>
      <c r="E582" s="48">
        <v>214</v>
      </c>
      <c r="F582" s="39">
        <f t="shared" ref="F582:F645" si="18">D582-E582</f>
        <v>264</v>
      </c>
      <c r="G582" s="40">
        <f t="shared" ref="G582:G645" si="19">F582/E582*100</f>
        <v>123.36448598130799</v>
      </c>
    </row>
    <row r="583" spans="1:7" s="29" customFormat="1" ht="24" customHeight="1">
      <c r="A583" s="21">
        <v>2080501</v>
      </c>
      <c r="B583" s="22" t="s">
        <v>507</v>
      </c>
      <c r="C583" s="46">
        <v>72</v>
      </c>
      <c r="D583" s="46">
        <v>44</v>
      </c>
      <c r="E583" s="46">
        <v>35</v>
      </c>
      <c r="F583" s="39">
        <f t="shared" si="18"/>
        <v>9</v>
      </c>
      <c r="G583" s="40">
        <f t="shared" si="19"/>
        <v>25.714285714285701</v>
      </c>
    </row>
    <row r="584" spans="1:7" s="28" customFormat="1" ht="24" customHeight="1">
      <c r="A584" s="24">
        <v>2080502</v>
      </c>
      <c r="B584" s="20" t="s">
        <v>508</v>
      </c>
      <c r="C584" s="50">
        <v>370</v>
      </c>
      <c r="D584" s="50">
        <f>D585+D586</f>
        <v>226</v>
      </c>
      <c r="E584" s="50">
        <f>E585+E586</f>
        <v>178</v>
      </c>
      <c r="F584" s="39">
        <f t="shared" si="18"/>
        <v>48</v>
      </c>
      <c r="G584" s="40">
        <f t="shared" si="19"/>
        <v>26.966292134831502</v>
      </c>
    </row>
    <row r="585" spans="1:7" s="29" customFormat="1" ht="24.75" customHeight="1">
      <c r="A585" s="21">
        <v>208050201</v>
      </c>
      <c r="B585" s="22" t="s">
        <v>509</v>
      </c>
      <c r="C585" s="46">
        <v>339</v>
      </c>
      <c r="D585" s="46">
        <v>207</v>
      </c>
      <c r="E585" s="46">
        <v>165</v>
      </c>
      <c r="F585" s="39">
        <f t="shared" si="18"/>
        <v>42</v>
      </c>
      <c r="G585" s="40">
        <f t="shared" si="19"/>
        <v>25.454545454545499</v>
      </c>
    </row>
    <row r="586" spans="1:7" s="29" customFormat="1" ht="24" customHeight="1">
      <c r="A586" s="21">
        <v>208050299</v>
      </c>
      <c r="B586" s="22" t="s">
        <v>510</v>
      </c>
      <c r="C586" s="46">
        <v>31</v>
      </c>
      <c r="D586" s="46">
        <v>19</v>
      </c>
      <c r="E586" s="46">
        <v>13</v>
      </c>
      <c r="F586" s="39">
        <f t="shared" si="18"/>
        <v>6</v>
      </c>
      <c r="G586" s="40">
        <f t="shared" si="19"/>
        <v>46.153846153846203</v>
      </c>
    </row>
    <row r="587" spans="1:7" s="29" customFormat="1" ht="24" hidden="1" customHeight="1">
      <c r="A587" s="21">
        <v>2080503</v>
      </c>
      <c r="B587" s="22" t="s">
        <v>511</v>
      </c>
      <c r="C587" s="44"/>
      <c r="D587" s="44"/>
      <c r="E587" s="44"/>
      <c r="F587" s="39">
        <f t="shared" si="18"/>
        <v>0</v>
      </c>
      <c r="G587" s="40" t="e">
        <f t="shared" si="19"/>
        <v>#DIV/0!</v>
      </c>
    </row>
    <row r="588" spans="1:7" s="30" customFormat="1" ht="24" hidden="1" customHeight="1">
      <c r="A588" s="21">
        <v>2080504</v>
      </c>
      <c r="B588" s="22" t="s">
        <v>512</v>
      </c>
      <c r="C588" s="44"/>
      <c r="D588" s="44"/>
      <c r="E588" s="44"/>
      <c r="F588" s="39">
        <f t="shared" si="18"/>
        <v>0</v>
      </c>
      <c r="G588" s="40" t="e">
        <f t="shared" si="19"/>
        <v>#DIV/0!</v>
      </c>
    </row>
    <row r="589" spans="1:7" s="30" customFormat="1" ht="24" customHeight="1">
      <c r="A589" s="21">
        <v>2080505</v>
      </c>
      <c r="B589" s="22" t="s">
        <v>513</v>
      </c>
      <c r="C589" s="46">
        <v>350</v>
      </c>
      <c r="D589" s="46">
        <v>208</v>
      </c>
      <c r="E589" s="46"/>
      <c r="F589" s="39">
        <f t="shared" si="18"/>
        <v>208</v>
      </c>
      <c r="G589" s="40" t="e">
        <f t="shared" si="19"/>
        <v>#DIV/0!</v>
      </c>
    </row>
    <row r="590" spans="1:7" s="29" customFormat="1" ht="24" customHeight="1">
      <c r="A590" s="21">
        <v>2080506</v>
      </c>
      <c r="B590" s="22" t="s">
        <v>514</v>
      </c>
      <c r="C590" s="46">
        <v>165</v>
      </c>
      <c r="D590" s="46"/>
      <c r="E590" s="46"/>
      <c r="F590" s="39">
        <f t="shared" si="18"/>
        <v>0</v>
      </c>
      <c r="G590" s="40" t="e">
        <f t="shared" si="19"/>
        <v>#DIV/0!</v>
      </c>
    </row>
    <row r="591" spans="1:7" s="29" customFormat="1" ht="24" hidden="1" customHeight="1">
      <c r="A591" s="21">
        <v>2080507</v>
      </c>
      <c r="B591" s="22" t="s">
        <v>515</v>
      </c>
      <c r="C591" s="44"/>
      <c r="D591" s="44"/>
      <c r="E591" s="44"/>
      <c r="F591" s="39">
        <f t="shared" si="18"/>
        <v>0</v>
      </c>
      <c r="G591" s="40" t="e">
        <f t="shared" si="19"/>
        <v>#DIV/0!</v>
      </c>
    </row>
    <row r="592" spans="1:7" s="29" customFormat="1" ht="24" hidden="1" customHeight="1">
      <c r="A592" s="21">
        <v>2080599</v>
      </c>
      <c r="B592" s="22" t="s">
        <v>516</v>
      </c>
      <c r="C592" s="44"/>
      <c r="D592" s="44"/>
      <c r="E592" s="44"/>
      <c r="F592" s="39">
        <f t="shared" si="18"/>
        <v>0</v>
      </c>
      <c r="G592" s="40" t="e">
        <f t="shared" si="19"/>
        <v>#DIV/0!</v>
      </c>
    </row>
    <row r="593" spans="1:7" s="28" customFormat="1" ht="24" customHeight="1">
      <c r="A593" s="24">
        <v>20806</v>
      </c>
      <c r="B593" s="24" t="s">
        <v>517</v>
      </c>
      <c r="C593" s="39"/>
      <c r="D593" s="39"/>
      <c r="E593" s="39"/>
      <c r="F593" s="39">
        <f t="shared" si="18"/>
        <v>0</v>
      </c>
      <c r="G593" s="40" t="e">
        <f t="shared" si="19"/>
        <v>#DIV/0!</v>
      </c>
    </row>
    <row r="594" spans="1:7" s="30" customFormat="1" ht="24" hidden="1" customHeight="1">
      <c r="A594" s="21">
        <v>2080601</v>
      </c>
      <c r="B594" s="22" t="s">
        <v>518</v>
      </c>
      <c r="C594" s="44"/>
      <c r="D594" s="44"/>
      <c r="E594" s="44"/>
      <c r="F594" s="39">
        <f t="shared" si="18"/>
        <v>0</v>
      </c>
      <c r="G594" s="40" t="e">
        <f t="shared" si="19"/>
        <v>#DIV/0!</v>
      </c>
    </row>
    <row r="595" spans="1:7" s="29" customFormat="1" ht="24" hidden="1" customHeight="1">
      <c r="A595" s="21">
        <v>2080602</v>
      </c>
      <c r="B595" s="22" t="s">
        <v>519</v>
      </c>
      <c r="C595" s="44"/>
      <c r="D595" s="44"/>
      <c r="E595" s="44"/>
      <c r="F595" s="39">
        <f t="shared" si="18"/>
        <v>0</v>
      </c>
      <c r="G595" s="40" t="e">
        <f t="shared" si="19"/>
        <v>#DIV/0!</v>
      </c>
    </row>
    <row r="596" spans="1:7" s="29" customFormat="1" ht="24" hidden="1" customHeight="1">
      <c r="A596" s="21">
        <v>2080699</v>
      </c>
      <c r="B596" s="22" t="s">
        <v>520</v>
      </c>
      <c r="C596" s="44"/>
      <c r="D596" s="44"/>
      <c r="E596" s="44"/>
      <c r="F596" s="39">
        <f t="shared" si="18"/>
        <v>0</v>
      </c>
      <c r="G596" s="40" t="e">
        <f t="shared" si="19"/>
        <v>#DIV/0!</v>
      </c>
    </row>
    <row r="597" spans="1:7" s="31" customFormat="1" ht="24" customHeight="1">
      <c r="A597" s="24">
        <v>20807</v>
      </c>
      <c r="B597" s="24" t="s">
        <v>521</v>
      </c>
      <c r="C597" s="48">
        <v>1</v>
      </c>
      <c r="D597" s="48"/>
      <c r="E597" s="48">
        <v>1</v>
      </c>
      <c r="F597" s="39">
        <f t="shared" si="18"/>
        <v>-1</v>
      </c>
      <c r="G597" s="40">
        <f t="shared" si="19"/>
        <v>-100</v>
      </c>
    </row>
    <row r="598" spans="1:7" s="29" customFormat="1" ht="24" hidden="1" customHeight="1">
      <c r="A598" s="21">
        <v>2080701</v>
      </c>
      <c r="B598" s="22" t="s">
        <v>522</v>
      </c>
      <c r="C598" s="46"/>
      <c r="D598" s="46"/>
      <c r="E598" s="46"/>
      <c r="F598" s="39">
        <f t="shared" si="18"/>
        <v>0</v>
      </c>
      <c r="G598" s="40" t="e">
        <f t="shared" si="19"/>
        <v>#DIV/0!</v>
      </c>
    </row>
    <row r="599" spans="1:7" s="29" customFormat="1" ht="24" hidden="1" customHeight="1">
      <c r="A599" s="21">
        <v>2080702</v>
      </c>
      <c r="B599" s="22" t="s">
        <v>523</v>
      </c>
      <c r="C599" s="46"/>
      <c r="D599" s="46"/>
      <c r="E599" s="46"/>
      <c r="F599" s="39">
        <f t="shared" si="18"/>
        <v>0</v>
      </c>
      <c r="G599" s="40" t="e">
        <f t="shared" si="19"/>
        <v>#DIV/0!</v>
      </c>
    </row>
    <row r="600" spans="1:7" s="29" customFormat="1" ht="24" hidden="1" customHeight="1">
      <c r="A600" s="21">
        <v>2080704</v>
      </c>
      <c r="B600" s="22" t="s">
        <v>524</v>
      </c>
      <c r="C600" s="46"/>
      <c r="D600" s="46"/>
      <c r="E600" s="46"/>
      <c r="F600" s="39">
        <f t="shared" si="18"/>
        <v>0</v>
      </c>
      <c r="G600" s="40" t="e">
        <f t="shared" si="19"/>
        <v>#DIV/0!</v>
      </c>
    </row>
    <row r="601" spans="1:7" s="29" customFormat="1" ht="24" hidden="1" customHeight="1">
      <c r="A601" s="21">
        <v>2080705</v>
      </c>
      <c r="B601" s="22" t="s">
        <v>525</v>
      </c>
      <c r="C601" s="46"/>
      <c r="D601" s="46"/>
      <c r="E601" s="46"/>
      <c r="F601" s="39">
        <f t="shared" si="18"/>
        <v>0</v>
      </c>
      <c r="G601" s="40" t="e">
        <f t="shared" si="19"/>
        <v>#DIV/0!</v>
      </c>
    </row>
    <row r="602" spans="1:7" s="30" customFormat="1" ht="24" hidden="1" customHeight="1">
      <c r="A602" s="21">
        <v>2080709</v>
      </c>
      <c r="B602" s="22" t="s">
        <v>526</v>
      </c>
      <c r="C602" s="46"/>
      <c r="D602" s="46"/>
      <c r="E602" s="46"/>
      <c r="F602" s="39">
        <f t="shared" si="18"/>
        <v>0</v>
      </c>
      <c r="G602" s="40" t="e">
        <f t="shared" si="19"/>
        <v>#DIV/0!</v>
      </c>
    </row>
    <row r="603" spans="1:7" s="29" customFormat="1" ht="24" hidden="1" customHeight="1">
      <c r="A603" s="21">
        <v>2080711</v>
      </c>
      <c r="B603" s="22" t="s">
        <v>527</v>
      </c>
      <c r="C603" s="46"/>
      <c r="D603" s="46"/>
      <c r="E603" s="46"/>
      <c r="F603" s="39">
        <f t="shared" si="18"/>
        <v>0</v>
      </c>
      <c r="G603" s="40" t="e">
        <f t="shared" si="19"/>
        <v>#DIV/0!</v>
      </c>
    </row>
    <row r="604" spans="1:7" s="29" customFormat="1" ht="24" customHeight="1">
      <c r="A604" s="21">
        <v>2080712</v>
      </c>
      <c r="B604" s="22" t="s">
        <v>528</v>
      </c>
      <c r="C604" s="46">
        <v>1</v>
      </c>
      <c r="D604" s="46"/>
      <c r="E604" s="46">
        <v>1</v>
      </c>
      <c r="F604" s="39">
        <f t="shared" si="18"/>
        <v>-1</v>
      </c>
      <c r="G604" s="40">
        <f t="shared" si="19"/>
        <v>-100</v>
      </c>
    </row>
    <row r="605" spans="1:7" s="29" customFormat="1" ht="24" hidden="1" customHeight="1">
      <c r="A605" s="21">
        <v>2080713</v>
      </c>
      <c r="B605" s="22" t="s">
        <v>529</v>
      </c>
      <c r="C605" s="44"/>
      <c r="D605" s="44"/>
      <c r="E605" s="44"/>
      <c r="F605" s="39">
        <f t="shared" si="18"/>
        <v>0</v>
      </c>
      <c r="G605" s="40" t="e">
        <f t="shared" si="19"/>
        <v>#DIV/0!</v>
      </c>
    </row>
    <row r="606" spans="1:7" s="30" customFormat="1" ht="24" hidden="1" customHeight="1">
      <c r="A606" s="21">
        <v>2080799</v>
      </c>
      <c r="B606" s="22" t="s">
        <v>530</v>
      </c>
      <c r="C606" s="44"/>
      <c r="D606" s="44"/>
      <c r="E606" s="44"/>
      <c r="F606" s="39">
        <f t="shared" si="18"/>
        <v>0</v>
      </c>
      <c r="G606" s="40" t="e">
        <f t="shared" si="19"/>
        <v>#DIV/0!</v>
      </c>
    </row>
    <row r="607" spans="1:7" s="28" customFormat="1" ht="24" customHeight="1">
      <c r="A607" s="24">
        <v>20808</v>
      </c>
      <c r="B607" s="24" t="s">
        <v>531</v>
      </c>
      <c r="C607" s="48">
        <v>181</v>
      </c>
      <c r="D607" s="48">
        <f>SUM(D608:D614)</f>
        <v>117</v>
      </c>
      <c r="E607" s="48">
        <f>SUM(E608:E614)</f>
        <v>100</v>
      </c>
      <c r="F607" s="39">
        <f t="shared" si="18"/>
        <v>17</v>
      </c>
      <c r="G607" s="40">
        <f t="shared" si="19"/>
        <v>17</v>
      </c>
    </row>
    <row r="608" spans="1:7" s="29" customFormat="1" ht="24" customHeight="1">
      <c r="A608" s="21">
        <v>2080801</v>
      </c>
      <c r="B608" s="22" t="s">
        <v>532</v>
      </c>
      <c r="C608" s="46">
        <v>7</v>
      </c>
      <c r="D608" s="46"/>
      <c r="E608" s="46"/>
      <c r="F608" s="39">
        <f t="shared" si="18"/>
        <v>0</v>
      </c>
      <c r="G608" s="40" t="e">
        <f t="shared" si="19"/>
        <v>#DIV/0!</v>
      </c>
    </row>
    <row r="609" spans="1:8" s="29" customFormat="1" ht="24" customHeight="1">
      <c r="A609" s="21">
        <v>2080802</v>
      </c>
      <c r="B609" s="22" t="s">
        <v>533</v>
      </c>
      <c r="C609" s="46">
        <v>9</v>
      </c>
      <c r="D609" s="46">
        <v>9</v>
      </c>
      <c r="E609" s="46"/>
      <c r="F609" s="39">
        <f t="shared" si="18"/>
        <v>9</v>
      </c>
      <c r="G609" s="40" t="e">
        <f t="shared" si="19"/>
        <v>#DIV/0!</v>
      </c>
    </row>
    <row r="610" spans="1:8" s="29" customFormat="1" ht="24" customHeight="1">
      <c r="A610" s="21">
        <v>2080803</v>
      </c>
      <c r="B610" s="22" t="s">
        <v>534</v>
      </c>
      <c r="C610" s="46">
        <v>21</v>
      </c>
      <c r="D610" s="46">
        <v>31</v>
      </c>
      <c r="E610" s="46">
        <v>4</v>
      </c>
      <c r="F610" s="39">
        <f t="shared" si="18"/>
        <v>27</v>
      </c>
      <c r="G610" s="40">
        <f t="shared" si="19"/>
        <v>675</v>
      </c>
      <c r="H610" s="47">
        <v>15</v>
      </c>
    </row>
    <row r="611" spans="1:8" s="30" customFormat="1" ht="24" hidden="1" customHeight="1">
      <c r="A611" s="21">
        <v>2080804</v>
      </c>
      <c r="B611" s="22" t="s">
        <v>535</v>
      </c>
      <c r="C611" s="46"/>
      <c r="D611" s="46"/>
      <c r="E611" s="46"/>
      <c r="F611" s="39">
        <f t="shared" si="18"/>
        <v>0</v>
      </c>
      <c r="G611" s="40" t="e">
        <f t="shared" si="19"/>
        <v>#DIV/0!</v>
      </c>
    </row>
    <row r="612" spans="1:8" s="30" customFormat="1" ht="24" customHeight="1">
      <c r="A612" s="21">
        <v>2080805</v>
      </c>
      <c r="B612" s="22" t="s">
        <v>536</v>
      </c>
      <c r="C612" s="46">
        <v>44</v>
      </c>
      <c r="D612" s="46"/>
      <c r="E612" s="46"/>
      <c r="F612" s="39">
        <f t="shared" si="18"/>
        <v>0</v>
      </c>
      <c r="G612" s="40" t="e">
        <f t="shared" si="19"/>
        <v>#DIV/0!</v>
      </c>
    </row>
    <row r="613" spans="1:8" s="30" customFormat="1" ht="24" customHeight="1">
      <c r="A613" s="21">
        <v>2080806</v>
      </c>
      <c r="B613" s="22" t="s">
        <v>537</v>
      </c>
      <c r="C613" s="46">
        <v>39</v>
      </c>
      <c r="D613" s="46"/>
      <c r="E613" s="46"/>
      <c r="F613" s="39">
        <f t="shared" si="18"/>
        <v>0</v>
      </c>
      <c r="G613" s="40" t="e">
        <f t="shared" si="19"/>
        <v>#DIV/0!</v>
      </c>
    </row>
    <row r="614" spans="1:8" s="30" customFormat="1" ht="24" customHeight="1">
      <c r="A614" s="21">
        <v>2080899</v>
      </c>
      <c r="B614" s="22" t="s">
        <v>538</v>
      </c>
      <c r="C614" s="46">
        <v>61</v>
      </c>
      <c r="D614" s="46">
        <v>77</v>
      </c>
      <c r="E614" s="46">
        <v>96</v>
      </c>
      <c r="F614" s="39">
        <f t="shared" si="18"/>
        <v>-19</v>
      </c>
      <c r="G614" s="40">
        <f t="shared" si="19"/>
        <v>-19.7916666666667</v>
      </c>
      <c r="H614" s="51">
        <v>69</v>
      </c>
    </row>
    <row r="615" spans="1:8" s="28" customFormat="1" ht="24" customHeight="1">
      <c r="A615" s="24">
        <v>20809</v>
      </c>
      <c r="B615" s="24" t="s">
        <v>539</v>
      </c>
      <c r="C615" s="48">
        <v>59</v>
      </c>
      <c r="D615" s="48">
        <f>SUM(D616:D620)</f>
        <v>4</v>
      </c>
      <c r="E615" s="48">
        <f>SUM(E616:E620)</f>
        <v>17</v>
      </c>
      <c r="F615" s="39">
        <f t="shared" si="18"/>
        <v>-13</v>
      </c>
      <c r="G615" s="40">
        <f t="shared" si="19"/>
        <v>-76.470588235294102</v>
      </c>
    </row>
    <row r="616" spans="1:8" s="30" customFormat="1" ht="24" customHeight="1">
      <c r="A616" s="21">
        <v>2080901</v>
      </c>
      <c r="B616" s="22" t="s">
        <v>540</v>
      </c>
      <c r="C616" s="46">
        <v>40</v>
      </c>
      <c r="D616" s="46"/>
      <c r="E616" s="46">
        <v>12</v>
      </c>
      <c r="F616" s="39">
        <f t="shared" si="18"/>
        <v>-12</v>
      </c>
      <c r="G616" s="40">
        <f t="shared" si="19"/>
        <v>-100</v>
      </c>
    </row>
    <row r="617" spans="1:8" s="30" customFormat="1" ht="24" customHeight="1">
      <c r="A617" s="21">
        <v>2080902</v>
      </c>
      <c r="B617" s="22" t="s">
        <v>541</v>
      </c>
      <c r="C617" s="46">
        <v>10</v>
      </c>
      <c r="D617" s="46">
        <v>4</v>
      </c>
      <c r="E617" s="46">
        <v>4</v>
      </c>
      <c r="F617" s="39">
        <f t="shared" si="18"/>
        <v>0</v>
      </c>
      <c r="G617" s="40">
        <f t="shared" si="19"/>
        <v>0</v>
      </c>
    </row>
    <row r="618" spans="1:8" s="30" customFormat="1" ht="24" hidden="1" customHeight="1">
      <c r="A618" s="21">
        <v>2080903</v>
      </c>
      <c r="B618" s="22" t="s">
        <v>542</v>
      </c>
      <c r="C618" s="46"/>
      <c r="D618" s="46"/>
      <c r="E618" s="46"/>
      <c r="F618" s="39">
        <f t="shared" si="18"/>
        <v>0</v>
      </c>
      <c r="G618" s="40" t="e">
        <f t="shared" si="19"/>
        <v>#DIV/0!</v>
      </c>
    </row>
    <row r="619" spans="1:8" s="30" customFormat="1" ht="24" customHeight="1">
      <c r="A619" s="21">
        <v>2080904</v>
      </c>
      <c r="B619" s="22" t="s">
        <v>543</v>
      </c>
      <c r="C619" s="46">
        <v>4</v>
      </c>
      <c r="D619" s="46"/>
      <c r="E619" s="46">
        <v>1</v>
      </c>
      <c r="F619" s="39">
        <f t="shared" si="18"/>
        <v>-1</v>
      </c>
      <c r="G619" s="40">
        <f t="shared" si="19"/>
        <v>-100</v>
      </c>
    </row>
    <row r="620" spans="1:8" s="30" customFormat="1" ht="24" customHeight="1">
      <c r="A620" s="21">
        <v>2080999</v>
      </c>
      <c r="B620" s="22" t="s">
        <v>544</v>
      </c>
      <c r="C620" s="46">
        <v>5</v>
      </c>
      <c r="D620" s="46"/>
      <c r="E620" s="46"/>
      <c r="F620" s="39">
        <f t="shared" si="18"/>
        <v>0</v>
      </c>
      <c r="G620" s="40" t="e">
        <f t="shared" si="19"/>
        <v>#DIV/0!</v>
      </c>
    </row>
    <row r="621" spans="1:8" s="28" customFormat="1" ht="24" customHeight="1">
      <c r="A621" s="24">
        <v>20810</v>
      </c>
      <c r="B621" s="24" t="s">
        <v>545</v>
      </c>
      <c r="C621" s="48">
        <v>159</v>
      </c>
      <c r="D621" s="48">
        <f>SUM(D622:D626)</f>
        <v>68</v>
      </c>
      <c r="E621" s="48">
        <f>SUM(E622:E626)</f>
        <v>65</v>
      </c>
      <c r="F621" s="39">
        <f t="shared" si="18"/>
        <v>3</v>
      </c>
      <c r="G621" s="40">
        <f t="shared" si="19"/>
        <v>4.6153846153846203</v>
      </c>
    </row>
    <row r="622" spans="1:8" s="30" customFormat="1" ht="24" customHeight="1">
      <c r="A622" s="21">
        <v>2081001</v>
      </c>
      <c r="B622" s="22" t="s">
        <v>546</v>
      </c>
      <c r="C622" s="46">
        <v>2</v>
      </c>
      <c r="D622" s="46">
        <v>1</v>
      </c>
      <c r="E622" s="46">
        <v>3</v>
      </c>
      <c r="F622" s="39">
        <f t="shared" si="18"/>
        <v>-2</v>
      </c>
      <c r="G622" s="40">
        <f t="shared" si="19"/>
        <v>-66.6666666666667</v>
      </c>
    </row>
    <row r="623" spans="1:8" s="30" customFormat="1" ht="24" customHeight="1">
      <c r="A623" s="21">
        <v>2081002</v>
      </c>
      <c r="B623" s="22" t="s">
        <v>547</v>
      </c>
      <c r="C623" s="46">
        <v>109</v>
      </c>
      <c r="D623" s="46">
        <v>48</v>
      </c>
      <c r="E623" s="46">
        <v>47</v>
      </c>
      <c r="F623" s="39">
        <f t="shared" si="18"/>
        <v>1</v>
      </c>
      <c r="G623" s="40">
        <f t="shared" si="19"/>
        <v>2.1276595744680802</v>
      </c>
    </row>
    <row r="624" spans="1:8" s="30" customFormat="1" ht="24" hidden="1" customHeight="1">
      <c r="A624" s="21">
        <v>2081003</v>
      </c>
      <c r="B624" s="22" t="s">
        <v>548</v>
      </c>
      <c r="C624" s="46"/>
      <c r="D624" s="46"/>
      <c r="E624" s="46"/>
      <c r="F624" s="39">
        <f t="shared" si="18"/>
        <v>0</v>
      </c>
      <c r="G624" s="40" t="e">
        <f t="shared" si="19"/>
        <v>#DIV/0!</v>
      </c>
    </row>
    <row r="625" spans="1:8" s="30" customFormat="1" ht="24" customHeight="1">
      <c r="A625" s="21">
        <v>2081004</v>
      </c>
      <c r="B625" s="22" t="s">
        <v>549</v>
      </c>
      <c r="C625" s="46">
        <v>40</v>
      </c>
      <c r="D625" s="46">
        <v>19</v>
      </c>
      <c r="E625" s="46">
        <v>15</v>
      </c>
      <c r="F625" s="39">
        <f t="shared" si="18"/>
        <v>4</v>
      </c>
      <c r="G625" s="40">
        <f t="shared" si="19"/>
        <v>26.6666666666667</v>
      </c>
    </row>
    <row r="626" spans="1:8" s="30" customFormat="1" ht="24" customHeight="1">
      <c r="A626" s="21">
        <v>2081005</v>
      </c>
      <c r="B626" s="22" t="s">
        <v>550</v>
      </c>
      <c r="C626" s="46">
        <v>8</v>
      </c>
      <c r="D626" s="46"/>
      <c r="E626" s="46"/>
      <c r="F626" s="39">
        <f t="shared" si="18"/>
        <v>0</v>
      </c>
      <c r="G626" s="40" t="e">
        <f t="shared" si="19"/>
        <v>#DIV/0!</v>
      </c>
    </row>
    <row r="627" spans="1:8" s="30" customFormat="1" ht="0.75" customHeight="1">
      <c r="A627" s="21">
        <v>2081099</v>
      </c>
      <c r="B627" s="22" t="s">
        <v>551</v>
      </c>
      <c r="C627" s="50"/>
      <c r="D627" s="50"/>
      <c r="E627" s="50"/>
      <c r="F627" s="39">
        <f t="shared" si="18"/>
        <v>0</v>
      </c>
      <c r="G627" s="40" t="e">
        <f t="shared" si="19"/>
        <v>#DIV/0!</v>
      </c>
    </row>
    <row r="628" spans="1:8" s="28" customFormat="1" ht="24" customHeight="1">
      <c r="A628" s="24">
        <v>20811</v>
      </c>
      <c r="B628" s="24" t="s">
        <v>552</v>
      </c>
      <c r="C628" s="39"/>
      <c r="D628" s="39">
        <f>SUM(D633:D636)</f>
        <v>1</v>
      </c>
      <c r="E628" s="39">
        <f>SUM(E633:E636)</f>
        <v>2</v>
      </c>
      <c r="F628" s="39">
        <f t="shared" si="18"/>
        <v>-1</v>
      </c>
      <c r="G628" s="40">
        <f t="shared" si="19"/>
        <v>-50</v>
      </c>
    </row>
    <row r="629" spans="1:8" s="30" customFormat="1" ht="24" hidden="1" customHeight="1">
      <c r="A629" s="21">
        <v>2081101</v>
      </c>
      <c r="B629" s="22" t="s">
        <v>107</v>
      </c>
      <c r="C629" s="44"/>
      <c r="D629" s="39">
        <f t="shared" ref="D629:D632" si="20">SUM(D634:D637)</f>
        <v>6</v>
      </c>
      <c r="E629" s="44"/>
      <c r="F629" s="39">
        <f t="shared" si="18"/>
        <v>6</v>
      </c>
      <c r="G629" s="40" t="e">
        <f t="shared" si="19"/>
        <v>#DIV/0!</v>
      </c>
    </row>
    <row r="630" spans="1:8" s="30" customFormat="1" ht="24" hidden="1" customHeight="1">
      <c r="A630" s="21">
        <v>2081102</v>
      </c>
      <c r="B630" s="22" t="s">
        <v>108</v>
      </c>
      <c r="C630" s="44"/>
      <c r="D630" s="39">
        <f t="shared" si="20"/>
        <v>12</v>
      </c>
      <c r="E630" s="44"/>
      <c r="F630" s="39">
        <f t="shared" si="18"/>
        <v>12</v>
      </c>
      <c r="G630" s="40" t="e">
        <f t="shared" si="19"/>
        <v>#DIV/0!</v>
      </c>
    </row>
    <row r="631" spans="1:8" s="30" customFormat="1" ht="24" hidden="1" customHeight="1">
      <c r="A631" s="21">
        <v>2081103</v>
      </c>
      <c r="B631" s="22" t="s">
        <v>109</v>
      </c>
      <c r="C631" s="44"/>
      <c r="D631" s="39">
        <f t="shared" si="20"/>
        <v>12</v>
      </c>
      <c r="E631" s="44"/>
      <c r="F631" s="39">
        <f t="shared" si="18"/>
        <v>12</v>
      </c>
      <c r="G631" s="40" t="e">
        <f t="shared" si="19"/>
        <v>#DIV/0!</v>
      </c>
    </row>
    <row r="632" spans="1:8" s="30" customFormat="1" ht="24" hidden="1" customHeight="1">
      <c r="A632" s="21">
        <v>2081104</v>
      </c>
      <c r="B632" s="22" t="s">
        <v>553</v>
      </c>
      <c r="C632" s="44"/>
      <c r="D632" s="39">
        <f t="shared" si="20"/>
        <v>12</v>
      </c>
      <c r="E632" s="44"/>
      <c r="F632" s="39">
        <f t="shared" si="18"/>
        <v>12</v>
      </c>
      <c r="G632" s="40" t="e">
        <f t="shared" si="19"/>
        <v>#DIV/0!</v>
      </c>
    </row>
    <row r="633" spans="1:8" s="30" customFormat="1" ht="24" customHeight="1">
      <c r="A633" s="21">
        <v>2081105</v>
      </c>
      <c r="B633" s="22" t="s">
        <v>554</v>
      </c>
      <c r="C633" s="44"/>
      <c r="D633" s="44">
        <v>1</v>
      </c>
      <c r="E633" s="44">
        <v>2</v>
      </c>
      <c r="F633" s="39">
        <f t="shared" si="18"/>
        <v>-1</v>
      </c>
      <c r="G633" s="40">
        <f t="shared" si="19"/>
        <v>-50</v>
      </c>
    </row>
    <row r="634" spans="1:8" s="30" customFormat="1" ht="24" hidden="1" customHeight="1">
      <c r="A634" s="21">
        <v>2081106</v>
      </c>
      <c r="B634" s="22" t="s">
        <v>555</v>
      </c>
      <c r="C634" s="44"/>
      <c r="D634" s="44"/>
      <c r="E634" s="44"/>
      <c r="F634" s="39">
        <f t="shared" si="18"/>
        <v>0</v>
      </c>
      <c r="G634" s="40" t="e">
        <f t="shared" si="19"/>
        <v>#DIV/0!</v>
      </c>
    </row>
    <row r="635" spans="1:8" s="30" customFormat="1" ht="24" hidden="1" customHeight="1">
      <c r="A635" s="21">
        <v>2081107</v>
      </c>
      <c r="B635" s="22" t="s">
        <v>556</v>
      </c>
      <c r="C635" s="44"/>
      <c r="D635" s="44"/>
      <c r="E635" s="44"/>
      <c r="F635" s="39">
        <f t="shared" si="18"/>
        <v>0</v>
      </c>
      <c r="G635" s="40" t="e">
        <f t="shared" si="19"/>
        <v>#DIV/0!</v>
      </c>
    </row>
    <row r="636" spans="1:8" s="30" customFormat="1" ht="24" hidden="1" customHeight="1">
      <c r="A636" s="21">
        <v>2081199</v>
      </c>
      <c r="B636" s="22" t="s">
        <v>557</v>
      </c>
      <c r="C636" s="44"/>
      <c r="D636" s="44"/>
      <c r="E636" s="44"/>
      <c r="F636" s="39">
        <f t="shared" si="18"/>
        <v>0</v>
      </c>
      <c r="G636" s="40" t="e">
        <f t="shared" si="19"/>
        <v>#DIV/0!</v>
      </c>
    </row>
    <row r="637" spans="1:8" s="28" customFormat="1" ht="24" customHeight="1">
      <c r="A637" s="24">
        <v>20815</v>
      </c>
      <c r="B637" s="24" t="s">
        <v>558</v>
      </c>
      <c r="C637" s="39"/>
      <c r="D637" s="39">
        <f>SUM(D638:D641)</f>
        <v>6</v>
      </c>
      <c r="E637" s="39">
        <f>SUM(E638:E641)</f>
        <v>9</v>
      </c>
      <c r="F637" s="39">
        <f t="shared" si="18"/>
        <v>-3</v>
      </c>
      <c r="G637" s="40">
        <f t="shared" si="19"/>
        <v>-33.3333333333333</v>
      </c>
    </row>
    <row r="638" spans="1:8" s="30" customFormat="1" ht="24" customHeight="1">
      <c r="A638" s="21">
        <v>2081501</v>
      </c>
      <c r="B638" s="22" t="s">
        <v>559</v>
      </c>
      <c r="C638" s="44"/>
      <c r="D638" s="44">
        <v>6</v>
      </c>
      <c r="E638" s="44">
        <v>7</v>
      </c>
      <c r="F638" s="39">
        <f t="shared" si="18"/>
        <v>-1</v>
      </c>
      <c r="G638" s="40">
        <f t="shared" si="19"/>
        <v>-14.285714285714301</v>
      </c>
      <c r="H638" s="51">
        <v>6</v>
      </c>
    </row>
    <row r="639" spans="1:8" s="30" customFormat="1" ht="24" customHeight="1">
      <c r="A639" s="21">
        <v>2081502</v>
      </c>
      <c r="B639" s="22" t="s">
        <v>560</v>
      </c>
      <c r="C639" s="44"/>
      <c r="D639" s="44"/>
      <c r="E639" s="44">
        <v>2</v>
      </c>
      <c r="F639" s="39">
        <f t="shared" si="18"/>
        <v>-2</v>
      </c>
      <c r="G639" s="40">
        <f t="shared" si="19"/>
        <v>-100</v>
      </c>
    </row>
    <row r="640" spans="1:8" s="30" customFormat="1" ht="24" hidden="1" customHeight="1">
      <c r="A640" s="21">
        <v>2081503</v>
      </c>
      <c r="B640" s="22" t="s">
        <v>561</v>
      </c>
      <c r="C640" s="44"/>
      <c r="D640" s="44"/>
      <c r="E640" s="44"/>
      <c r="F640" s="39">
        <f t="shared" si="18"/>
        <v>0</v>
      </c>
      <c r="G640" s="40" t="e">
        <f t="shared" si="19"/>
        <v>#DIV/0!</v>
      </c>
    </row>
    <row r="641" spans="1:8" s="30" customFormat="1" ht="24" hidden="1" customHeight="1">
      <c r="A641" s="21">
        <v>2081599</v>
      </c>
      <c r="B641" s="22" t="s">
        <v>562</v>
      </c>
      <c r="C641" s="44"/>
      <c r="D641" s="44"/>
      <c r="E641" s="44"/>
      <c r="F641" s="39">
        <f t="shared" si="18"/>
        <v>0</v>
      </c>
      <c r="G641" s="40" t="e">
        <f t="shared" si="19"/>
        <v>#DIV/0!</v>
      </c>
    </row>
    <row r="642" spans="1:8" s="28" customFormat="1" ht="24" customHeight="1">
      <c r="A642" s="24">
        <v>20816</v>
      </c>
      <c r="B642" s="24" t="s">
        <v>563</v>
      </c>
      <c r="C642" s="39"/>
      <c r="D642" s="39"/>
      <c r="E642" s="39"/>
      <c r="F642" s="39">
        <f t="shared" si="18"/>
        <v>0</v>
      </c>
      <c r="G642" s="40" t="e">
        <f t="shared" si="19"/>
        <v>#DIV/0!</v>
      </c>
    </row>
    <row r="643" spans="1:8" s="30" customFormat="1" ht="24" hidden="1" customHeight="1">
      <c r="A643" s="21">
        <v>2081601</v>
      </c>
      <c r="B643" s="22" t="s">
        <v>107</v>
      </c>
      <c r="C643" s="44"/>
      <c r="D643" s="44"/>
      <c r="E643" s="44"/>
      <c r="F643" s="39">
        <f t="shared" si="18"/>
        <v>0</v>
      </c>
      <c r="G643" s="40" t="e">
        <f t="shared" si="19"/>
        <v>#DIV/0!</v>
      </c>
    </row>
    <row r="644" spans="1:8" s="30" customFormat="1" ht="24" hidden="1" customHeight="1">
      <c r="A644" s="21">
        <v>2081602</v>
      </c>
      <c r="B644" s="22" t="s">
        <v>108</v>
      </c>
      <c r="C644" s="44"/>
      <c r="D644" s="44"/>
      <c r="E644" s="44"/>
      <c r="F644" s="39">
        <f t="shared" si="18"/>
        <v>0</v>
      </c>
      <c r="G644" s="40" t="e">
        <f t="shared" si="19"/>
        <v>#DIV/0!</v>
      </c>
    </row>
    <row r="645" spans="1:8" s="30" customFormat="1" ht="0.75" hidden="1" customHeight="1">
      <c r="A645" s="21">
        <v>2081603</v>
      </c>
      <c r="B645" s="22" t="s">
        <v>109</v>
      </c>
      <c r="C645" s="44"/>
      <c r="D645" s="44"/>
      <c r="E645" s="44"/>
      <c r="F645" s="39">
        <f t="shared" si="18"/>
        <v>0</v>
      </c>
      <c r="G645" s="40" t="e">
        <f t="shared" si="19"/>
        <v>#DIV/0!</v>
      </c>
    </row>
    <row r="646" spans="1:8" s="30" customFormat="1" ht="24" hidden="1" customHeight="1">
      <c r="A646" s="21">
        <v>2081699</v>
      </c>
      <c r="B646" s="22" t="s">
        <v>564</v>
      </c>
      <c r="C646" s="44"/>
      <c r="D646" s="44"/>
      <c r="E646" s="44"/>
      <c r="F646" s="39">
        <f t="shared" ref="F646:F712" si="21">D646-E646</f>
        <v>0</v>
      </c>
      <c r="G646" s="40" t="e">
        <f t="shared" ref="G646:G712" si="22">F646/E646*100</f>
        <v>#DIV/0!</v>
      </c>
    </row>
    <row r="647" spans="1:8" s="28" customFormat="1" ht="24" customHeight="1">
      <c r="A647" s="24">
        <v>20819</v>
      </c>
      <c r="B647" s="24" t="s">
        <v>565</v>
      </c>
      <c r="C647" s="48">
        <v>496</v>
      </c>
      <c r="D647" s="48">
        <f>SUM(D648:D649)</f>
        <v>279</v>
      </c>
      <c r="E647" s="48">
        <f>SUM(E648:E649)</f>
        <v>287</v>
      </c>
      <c r="F647" s="39">
        <f t="shared" si="21"/>
        <v>-8</v>
      </c>
      <c r="G647" s="40">
        <f t="shared" si="22"/>
        <v>-2.7874564459930302</v>
      </c>
    </row>
    <row r="648" spans="1:8" s="30" customFormat="1" ht="24" customHeight="1">
      <c r="A648" s="21">
        <v>2081901</v>
      </c>
      <c r="B648" s="22" t="s">
        <v>566</v>
      </c>
      <c r="C648" s="46">
        <v>9</v>
      </c>
      <c r="D648" s="46">
        <v>2</v>
      </c>
      <c r="E648" s="46">
        <v>3</v>
      </c>
      <c r="F648" s="39">
        <f t="shared" si="21"/>
        <v>-1</v>
      </c>
      <c r="G648" s="40">
        <f t="shared" si="22"/>
        <v>-33.3333333333333</v>
      </c>
    </row>
    <row r="649" spans="1:8" s="30" customFormat="1" ht="24" customHeight="1">
      <c r="A649" s="21">
        <v>2081902</v>
      </c>
      <c r="B649" s="22" t="s">
        <v>567</v>
      </c>
      <c r="C649" s="46">
        <v>487</v>
      </c>
      <c r="D649" s="46">
        <v>277</v>
      </c>
      <c r="E649" s="46">
        <v>284</v>
      </c>
      <c r="F649" s="39">
        <f t="shared" si="21"/>
        <v>-7</v>
      </c>
      <c r="G649" s="40">
        <f t="shared" si="22"/>
        <v>-2.46478873239437</v>
      </c>
    </row>
    <row r="650" spans="1:8" s="28" customFormat="1" ht="24" customHeight="1">
      <c r="A650" s="24">
        <v>20820</v>
      </c>
      <c r="B650" s="24" t="s">
        <v>568</v>
      </c>
      <c r="C650" s="39"/>
      <c r="D650" s="39">
        <v>8</v>
      </c>
      <c r="E650" s="39">
        <v>4</v>
      </c>
      <c r="F650" s="39">
        <f t="shared" si="21"/>
        <v>4</v>
      </c>
      <c r="G650" s="40">
        <f t="shared" si="22"/>
        <v>100</v>
      </c>
    </row>
    <row r="651" spans="1:8" s="30" customFormat="1" ht="24" customHeight="1">
      <c r="A651" s="21">
        <v>2082001</v>
      </c>
      <c r="B651" s="22" t="s">
        <v>569</v>
      </c>
      <c r="C651" s="44"/>
      <c r="D651" s="44">
        <v>8</v>
      </c>
      <c r="E651" s="44">
        <v>4</v>
      </c>
      <c r="F651" s="39">
        <f t="shared" si="21"/>
        <v>4</v>
      </c>
      <c r="G651" s="40">
        <f t="shared" si="22"/>
        <v>100</v>
      </c>
      <c r="H651" s="51">
        <v>8</v>
      </c>
    </row>
    <row r="652" spans="1:8" s="30" customFormat="1" ht="24" hidden="1" customHeight="1">
      <c r="A652" s="21">
        <v>2082002</v>
      </c>
      <c r="B652" s="22" t="s">
        <v>570</v>
      </c>
      <c r="C652" s="44"/>
      <c r="D652" s="44"/>
      <c r="E652" s="44"/>
      <c r="F652" s="39">
        <f t="shared" si="21"/>
        <v>0</v>
      </c>
      <c r="G652" s="40" t="e">
        <f t="shared" si="22"/>
        <v>#DIV/0!</v>
      </c>
    </row>
    <row r="653" spans="1:8" s="28" customFormat="1" ht="24" customHeight="1">
      <c r="A653" s="24">
        <v>20821</v>
      </c>
      <c r="B653" s="24" t="s">
        <v>571</v>
      </c>
      <c r="C653" s="48">
        <v>71</v>
      </c>
      <c r="D653" s="48">
        <f>SUM(D654:D655)</f>
        <v>33</v>
      </c>
      <c r="E653" s="48">
        <f>SUM(E654:E655)</f>
        <v>25</v>
      </c>
      <c r="F653" s="39">
        <f t="shared" si="21"/>
        <v>8</v>
      </c>
      <c r="G653" s="40">
        <f t="shared" si="22"/>
        <v>32</v>
      </c>
    </row>
    <row r="654" spans="1:8" s="30" customFormat="1" ht="24" customHeight="1">
      <c r="A654" s="21">
        <v>2082101</v>
      </c>
      <c r="B654" s="22" t="s">
        <v>572</v>
      </c>
      <c r="C654" s="46">
        <v>2</v>
      </c>
      <c r="D654" s="46">
        <v>1</v>
      </c>
      <c r="E654" s="46">
        <v>1</v>
      </c>
      <c r="F654" s="39">
        <f t="shared" si="21"/>
        <v>0</v>
      </c>
      <c r="G654" s="40">
        <f t="shared" si="22"/>
        <v>0</v>
      </c>
    </row>
    <row r="655" spans="1:8" s="30" customFormat="1" ht="24" customHeight="1">
      <c r="A655" s="21">
        <v>2082102</v>
      </c>
      <c r="B655" s="22" t="s">
        <v>573</v>
      </c>
      <c r="C655" s="46">
        <v>69</v>
      </c>
      <c r="D655" s="46">
        <v>32</v>
      </c>
      <c r="E655" s="46">
        <v>24</v>
      </c>
      <c r="F655" s="39">
        <f t="shared" si="21"/>
        <v>8</v>
      </c>
      <c r="G655" s="40">
        <f t="shared" si="22"/>
        <v>33.3333333333333</v>
      </c>
    </row>
    <row r="656" spans="1:8" s="28" customFormat="1" ht="24" customHeight="1">
      <c r="A656" s="24">
        <v>20825</v>
      </c>
      <c r="B656" s="24" t="s">
        <v>574</v>
      </c>
      <c r="C656" s="39"/>
      <c r="D656" s="39"/>
      <c r="E656" s="39"/>
      <c r="F656" s="39">
        <f t="shared" si="21"/>
        <v>0</v>
      </c>
      <c r="G656" s="40" t="e">
        <f t="shared" si="22"/>
        <v>#DIV/0!</v>
      </c>
    </row>
    <row r="657" spans="1:7" s="30" customFormat="1" ht="24" hidden="1" customHeight="1">
      <c r="A657" s="21">
        <v>2082501</v>
      </c>
      <c r="B657" s="22" t="s">
        <v>575</v>
      </c>
      <c r="C657" s="44"/>
      <c r="D657" s="44"/>
      <c r="E657" s="44"/>
      <c r="F657" s="39">
        <f t="shared" si="21"/>
        <v>0</v>
      </c>
      <c r="G657" s="40" t="e">
        <f t="shared" si="22"/>
        <v>#DIV/0!</v>
      </c>
    </row>
    <row r="658" spans="1:7" s="30" customFormat="1" ht="24" hidden="1" customHeight="1">
      <c r="A658" s="21">
        <v>2082502</v>
      </c>
      <c r="B658" s="22" t="s">
        <v>576</v>
      </c>
      <c r="C658" s="44"/>
      <c r="D658" s="44"/>
      <c r="E658" s="44"/>
      <c r="F658" s="39">
        <f t="shared" si="21"/>
        <v>0</v>
      </c>
      <c r="G658" s="40" t="e">
        <f t="shared" si="22"/>
        <v>#DIV/0!</v>
      </c>
    </row>
    <row r="659" spans="1:7" s="28" customFormat="1" ht="24" customHeight="1">
      <c r="A659" s="24">
        <v>20826</v>
      </c>
      <c r="B659" s="24" t="s">
        <v>577</v>
      </c>
      <c r="C659" s="48">
        <v>1172</v>
      </c>
      <c r="D659" s="48">
        <f>SUM(D661:D662)</f>
        <v>11</v>
      </c>
      <c r="E659" s="48">
        <f>SUM(E661:E662)</f>
        <v>274</v>
      </c>
      <c r="F659" s="39">
        <f t="shared" si="21"/>
        <v>-263</v>
      </c>
      <c r="G659" s="40">
        <f t="shared" si="22"/>
        <v>-95.985401459854003</v>
      </c>
    </row>
    <row r="660" spans="1:7" s="30" customFormat="1" ht="28.5" hidden="1" customHeight="1">
      <c r="A660" s="21">
        <v>2082601</v>
      </c>
      <c r="B660" s="22" t="s">
        <v>578</v>
      </c>
      <c r="C660" s="46">
        <v>0</v>
      </c>
      <c r="D660" s="46"/>
      <c r="E660" s="46"/>
      <c r="F660" s="39">
        <f t="shared" si="21"/>
        <v>0</v>
      </c>
      <c r="G660" s="40" t="e">
        <f t="shared" si="22"/>
        <v>#DIV/0!</v>
      </c>
    </row>
    <row r="661" spans="1:7" s="30" customFormat="1" ht="28.5" customHeight="1">
      <c r="A661" s="21">
        <v>2082602</v>
      </c>
      <c r="B661" s="22" t="s">
        <v>579</v>
      </c>
      <c r="C661" s="46">
        <v>1091</v>
      </c>
      <c r="D661" s="46">
        <v>11</v>
      </c>
      <c r="E661" s="46">
        <v>270</v>
      </c>
      <c r="F661" s="39">
        <f t="shared" si="21"/>
        <v>-259</v>
      </c>
      <c r="G661" s="40">
        <f t="shared" si="22"/>
        <v>-95.925925925925895</v>
      </c>
    </row>
    <row r="662" spans="1:7" s="30" customFormat="1" ht="28.5" customHeight="1">
      <c r="A662" s="21">
        <v>2082699</v>
      </c>
      <c r="B662" s="22" t="s">
        <v>580</v>
      </c>
      <c r="C662" s="46">
        <v>81</v>
      </c>
      <c r="D662" s="46"/>
      <c r="E662" s="46">
        <v>4</v>
      </c>
      <c r="F662" s="39">
        <f t="shared" si="21"/>
        <v>-4</v>
      </c>
      <c r="G662" s="40">
        <f t="shared" si="22"/>
        <v>-100</v>
      </c>
    </row>
    <row r="663" spans="1:7" s="28" customFormat="1" ht="24" customHeight="1">
      <c r="A663" s="24">
        <v>20827</v>
      </c>
      <c r="B663" s="24" t="s">
        <v>581</v>
      </c>
      <c r="C663" s="39"/>
      <c r="D663" s="39"/>
      <c r="E663" s="39"/>
      <c r="F663" s="39">
        <f t="shared" si="21"/>
        <v>0</v>
      </c>
      <c r="G663" s="40" t="e">
        <f t="shared" si="22"/>
        <v>#DIV/0!</v>
      </c>
    </row>
    <row r="664" spans="1:7" s="30" customFormat="1" ht="24" hidden="1" customHeight="1">
      <c r="A664" s="21">
        <v>2082701</v>
      </c>
      <c r="B664" s="22" t="s">
        <v>582</v>
      </c>
      <c r="C664" s="44"/>
      <c r="D664" s="44"/>
      <c r="E664" s="44"/>
      <c r="F664" s="39">
        <f t="shared" si="21"/>
        <v>0</v>
      </c>
      <c r="G664" s="40" t="e">
        <f t="shared" si="22"/>
        <v>#DIV/0!</v>
      </c>
    </row>
    <row r="665" spans="1:7" s="30" customFormat="1" ht="24" hidden="1" customHeight="1">
      <c r="A665" s="21">
        <v>2082702</v>
      </c>
      <c r="B665" s="22" t="s">
        <v>583</v>
      </c>
      <c r="C665" s="44"/>
      <c r="D665" s="44"/>
      <c r="E665" s="44"/>
      <c r="F665" s="39">
        <f t="shared" si="21"/>
        <v>0</v>
      </c>
      <c r="G665" s="40" t="e">
        <f t="shared" si="22"/>
        <v>#DIV/0!</v>
      </c>
    </row>
    <row r="666" spans="1:7" s="30" customFormat="1" ht="24" hidden="1" customHeight="1">
      <c r="A666" s="21">
        <v>2082703</v>
      </c>
      <c r="B666" s="22" t="s">
        <v>584</v>
      </c>
      <c r="C666" s="44"/>
      <c r="D666" s="44"/>
      <c r="E666" s="44"/>
      <c r="F666" s="39">
        <f t="shared" si="21"/>
        <v>0</v>
      </c>
      <c r="G666" s="40" t="e">
        <f t="shared" si="22"/>
        <v>#DIV/0!</v>
      </c>
    </row>
    <row r="667" spans="1:7" s="30" customFormat="1" ht="24" hidden="1" customHeight="1">
      <c r="A667" s="21">
        <v>2082799</v>
      </c>
      <c r="B667" s="22" t="s">
        <v>585</v>
      </c>
      <c r="C667" s="44"/>
      <c r="D667" s="44"/>
      <c r="E667" s="44"/>
      <c r="F667" s="39">
        <f t="shared" si="21"/>
        <v>0</v>
      </c>
      <c r="G667" s="40" t="e">
        <f t="shared" si="22"/>
        <v>#DIV/0!</v>
      </c>
    </row>
    <row r="668" spans="1:7" s="28" customFormat="1" ht="24" customHeight="1">
      <c r="A668" s="24">
        <v>20899</v>
      </c>
      <c r="B668" s="24" t="s">
        <v>586</v>
      </c>
      <c r="C668" s="48">
        <v>45</v>
      </c>
      <c r="D668" s="48">
        <v>40</v>
      </c>
      <c r="E668" s="48">
        <v>46</v>
      </c>
      <c r="F668" s="39">
        <f t="shared" si="21"/>
        <v>-6</v>
      </c>
      <c r="G668" s="40">
        <f t="shared" si="22"/>
        <v>-13.0434782608696</v>
      </c>
    </row>
    <row r="669" spans="1:7" s="30" customFormat="1" ht="24" customHeight="1">
      <c r="A669" s="21">
        <v>2089901</v>
      </c>
      <c r="B669" s="22" t="s">
        <v>587</v>
      </c>
      <c r="C669" s="46">
        <v>45</v>
      </c>
      <c r="D669" s="46">
        <v>40</v>
      </c>
      <c r="E669" s="46">
        <v>46</v>
      </c>
      <c r="F669" s="39">
        <f t="shared" si="21"/>
        <v>-6</v>
      </c>
      <c r="G669" s="40">
        <f t="shared" si="22"/>
        <v>-13.0434782608696</v>
      </c>
    </row>
    <row r="670" spans="1:7" s="28" customFormat="1" ht="24" customHeight="1">
      <c r="A670" s="24">
        <v>210</v>
      </c>
      <c r="B670" s="24" t="s">
        <v>588</v>
      </c>
      <c r="C670" s="48">
        <v>2298</v>
      </c>
      <c r="D670" s="48">
        <f>D689+D693+D711+D725+D730+D736+D740</f>
        <v>605</v>
      </c>
      <c r="E670" s="48">
        <f>E689+E693+E711+E725+E730+E736+E740</f>
        <v>1183</v>
      </c>
      <c r="F670" s="39">
        <f t="shared" si="21"/>
        <v>-578</v>
      </c>
      <c r="G670" s="40">
        <f t="shared" si="22"/>
        <v>-48.858833474218102</v>
      </c>
    </row>
    <row r="671" spans="1:7" s="28" customFormat="1" ht="24" customHeight="1">
      <c r="A671" s="24">
        <v>21001</v>
      </c>
      <c r="B671" s="24" t="s">
        <v>589</v>
      </c>
      <c r="C671" s="39"/>
      <c r="D671" s="39"/>
      <c r="E671" s="39"/>
      <c r="F671" s="39">
        <f t="shared" si="21"/>
        <v>0</v>
      </c>
      <c r="G671" s="40" t="e">
        <f t="shared" si="22"/>
        <v>#DIV/0!</v>
      </c>
    </row>
    <row r="672" spans="1:7" s="30" customFormat="1" ht="24" hidden="1" customHeight="1">
      <c r="A672" s="21">
        <v>2100101</v>
      </c>
      <c r="B672" s="22" t="s">
        <v>107</v>
      </c>
      <c r="C672" s="44"/>
      <c r="D672" s="44"/>
      <c r="E672" s="44"/>
      <c r="F672" s="39">
        <f t="shared" si="21"/>
        <v>0</v>
      </c>
      <c r="G672" s="40" t="e">
        <f t="shared" si="22"/>
        <v>#DIV/0!</v>
      </c>
    </row>
    <row r="673" spans="1:7" s="30" customFormat="1" ht="24" hidden="1" customHeight="1">
      <c r="A673" s="21">
        <v>2100102</v>
      </c>
      <c r="B673" s="22" t="s">
        <v>108</v>
      </c>
      <c r="C673" s="44"/>
      <c r="D673" s="44"/>
      <c r="E673" s="44"/>
      <c r="F673" s="39">
        <f t="shared" si="21"/>
        <v>0</v>
      </c>
      <c r="G673" s="40" t="e">
        <f t="shared" si="22"/>
        <v>#DIV/0!</v>
      </c>
    </row>
    <row r="674" spans="1:7" s="30" customFormat="1" ht="24" hidden="1" customHeight="1">
      <c r="A674" s="21">
        <v>2100103</v>
      </c>
      <c r="B674" s="22" t="s">
        <v>109</v>
      </c>
      <c r="C674" s="44"/>
      <c r="D674" s="44"/>
      <c r="E674" s="44"/>
      <c r="F674" s="39">
        <f t="shared" si="21"/>
        <v>0</v>
      </c>
      <c r="G674" s="40" t="e">
        <f t="shared" si="22"/>
        <v>#DIV/0!</v>
      </c>
    </row>
    <row r="675" spans="1:7" s="30" customFormat="1" ht="30.75" hidden="1" customHeight="1">
      <c r="A675" s="21">
        <v>2100199</v>
      </c>
      <c r="B675" s="22" t="s">
        <v>590</v>
      </c>
      <c r="C675" s="44"/>
      <c r="D675" s="44"/>
      <c r="E675" s="44"/>
      <c r="F675" s="39">
        <f t="shared" si="21"/>
        <v>0</v>
      </c>
      <c r="G675" s="40" t="e">
        <f t="shared" si="22"/>
        <v>#DIV/0!</v>
      </c>
    </row>
    <row r="676" spans="1:7" s="28" customFormat="1" ht="24" customHeight="1">
      <c r="A676" s="24">
        <v>21002</v>
      </c>
      <c r="B676" s="24" t="s">
        <v>591</v>
      </c>
      <c r="C676" s="39"/>
      <c r="D676" s="39"/>
      <c r="E676" s="39"/>
      <c r="F676" s="39">
        <f t="shared" si="21"/>
        <v>0</v>
      </c>
      <c r="G676" s="40" t="e">
        <f t="shared" si="22"/>
        <v>#DIV/0!</v>
      </c>
    </row>
    <row r="677" spans="1:7" s="30" customFormat="1" ht="24" hidden="1" customHeight="1">
      <c r="A677" s="21">
        <v>2100201</v>
      </c>
      <c r="B677" s="22" t="s">
        <v>592</v>
      </c>
      <c r="C677" s="44"/>
      <c r="D677" s="44"/>
      <c r="E677" s="44"/>
      <c r="F677" s="39">
        <f t="shared" si="21"/>
        <v>0</v>
      </c>
      <c r="G677" s="40" t="e">
        <f t="shared" si="22"/>
        <v>#DIV/0!</v>
      </c>
    </row>
    <row r="678" spans="1:7" s="30" customFormat="1" ht="24" hidden="1" customHeight="1">
      <c r="A678" s="21">
        <v>2100202</v>
      </c>
      <c r="B678" s="22" t="s">
        <v>593</v>
      </c>
      <c r="C678" s="44"/>
      <c r="D678" s="44"/>
      <c r="E678" s="44"/>
      <c r="F678" s="39">
        <f t="shared" si="21"/>
        <v>0</v>
      </c>
      <c r="G678" s="40" t="e">
        <f t="shared" si="22"/>
        <v>#DIV/0!</v>
      </c>
    </row>
    <row r="679" spans="1:7" s="30" customFormat="1" ht="24" hidden="1" customHeight="1">
      <c r="A679" s="21">
        <v>2100203</v>
      </c>
      <c r="B679" s="22" t="s">
        <v>594</v>
      </c>
      <c r="C679" s="44"/>
      <c r="D679" s="44"/>
      <c r="E679" s="44"/>
      <c r="F679" s="39">
        <f t="shared" si="21"/>
        <v>0</v>
      </c>
      <c r="G679" s="40" t="e">
        <f t="shared" si="22"/>
        <v>#DIV/0!</v>
      </c>
    </row>
    <row r="680" spans="1:7" s="30" customFormat="1" ht="24" hidden="1" customHeight="1">
      <c r="A680" s="21">
        <v>2100204</v>
      </c>
      <c r="B680" s="22" t="s">
        <v>595</v>
      </c>
      <c r="C680" s="44"/>
      <c r="D680" s="44"/>
      <c r="E680" s="44"/>
      <c r="F680" s="39">
        <f t="shared" si="21"/>
        <v>0</v>
      </c>
      <c r="G680" s="40" t="e">
        <f t="shared" si="22"/>
        <v>#DIV/0!</v>
      </c>
    </row>
    <row r="681" spans="1:7" s="30" customFormat="1" ht="24" hidden="1" customHeight="1">
      <c r="A681" s="21">
        <v>2100205</v>
      </c>
      <c r="B681" s="22" t="s">
        <v>596</v>
      </c>
      <c r="C681" s="44"/>
      <c r="D681" s="44"/>
      <c r="E681" s="44"/>
      <c r="F681" s="39">
        <f t="shared" si="21"/>
        <v>0</v>
      </c>
      <c r="G681" s="40" t="e">
        <f t="shared" si="22"/>
        <v>#DIV/0!</v>
      </c>
    </row>
    <row r="682" spans="1:7" s="30" customFormat="1" ht="24" hidden="1" customHeight="1">
      <c r="A682" s="21">
        <v>2100206</v>
      </c>
      <c r="B682" s="22" t="s">
        <v>597</v>
      </c>
      <c r="C682" s="44"/>
      <c r="D682" s="44"/>
      <c r="E682" s="44"/>
      <c r="F682" s="39">
        <f t="shared" si="21"/>
        <v>0</v>
      </c>
      <c r="G682" s="40" t="e">
        <f t="shared" si="22"/>
        <v>#DIV/0!</v>
      </c>
    </row>
    <row r="683" spans="1:7" s="30" customFormat="1" ht="24" hidden="1" customHeight="1">
      <c r="A683" s="21">
        <v>2100207</v>
      </c>
      <c r="B683" s="22" t="s">
        <v>598</v>
      </c>
      <c r="C683" s="44"/>
      <c r="D683" s="44"/>
      <c r="E683" s="44"/>
      <c r="F683" s="39">
        <f t="shared" si="21"/>
        <v>0</v>
      </c>
      <c r="G683" s="40" t="e">
        <f t="shared" si="22"/>
        <v>#DIV/0!</v>
      </c>
    </row>
    <row r="684" spans="1:7" s="30" customFormat="1" ht="24" hidden="1" customHeight="1">
      <c r="A684" s="21">
        <v>2100208</v>
      </c>
      <c r="B684" s="22" t="s">
        <v>599</v>
      </c>
      <c r="C684" s="44"/>
      <c r="D684" s="44"/>
      <c r="E684" s="44"/>
      <c r="F684" s="39">
        <f t="shared" si="21"/>
        <v>0</v>
      </c>
      <c r="G684" s="40" t="e">
        <f t="shared" si="22"/>
        <v>#DIV/0!</v>
      </c>
    </row>
    <row r="685" spans="1:7" s="30" customFormat="1" ht="24" hidden="1" customHeight="1">
      <c r="A685" s="21">
        <v>2100209</v>
      </c>
      <c r="B685" s="22" t="s">
        <v>600</v>
      </c>
      <c r="C685" s="44"/>
      <c r="D685" s="44"/>
      <c r="E685" s="44"/>
      <c r="F685" s="39">
        <f t="shared" si="21"/>
        <v>0</v>
      </c>
      <c r="G685" s="40" t="e">
        <f t="shared" si="22"/>
        <v>#DIV/0!</v>
      </c>
    </row>
    <row r="686" spans="1:7" s="30" customFormat="1" ht="24" hidden="1" customHeight="1">
      <c r="A686" s="21">
        <v>2100210</v>
      </c>
      <c r="B686" s="22" t="s">
        <v>601</v>
      </c>
      <c r="C686" s="44"/>
      <c r="D686" s="44"/>
      <c r="E686" s="44"/>
      <c r="F686" s="39">
        <f t="shared" si="21"/>
        <v>0</v>
      </c>
      <c r="G686" s="40" t="e">
        <f t="shared" si="22"/>
        <v>#DIV/0!</v>
      </c>
    </row>
    <row r="687" spans="1:7" s="30" customFormat="1" ht="24" hidden="1" customHeight="1">
      <c r="A687" s="21">
        <v>2100211</v>
      </c>
      <c r="B687" s="22" t="s">
        <v>602</v>
      </c>
      <c r="C687" s="44"/>
      <c r="D687" s="44"/>
      <c r="E687" s="44"/>
      <c r="F687" s="39">
        <f t="shared" si="21"/>
        <v>0</v>
      </c>
      <c r="G687" s="40" t="e">
        <f t="shared" si="22"/>
        <v>#DIV/0!</v>
      </c>
    </row>
    <row r="688" spans="1:7" s="30" customFormat="1" ht="24" hidden="1" customHeight="1">
      <c r="A688" s="21">
        <v>2100299</v>
      </c>
      <c r="B688" s="22" t="s">
        <v>603</v>
      </c>
      <c r="C688" s="44"/>
      <c r="D688" s="44"/>
      <c r="E688" s="44"/>
      <c r="F688" s="39">
        <f t="shared" si="21"/>
        <v>0</v>
      </c>
      <c r="G688" s="40" t="e">
        <f t="shared" si="22"/>
        <v>#DIV/0!</v>
      </c>
    </row>
    <row r="689" spans="1:8" s="28" customFormat="1" ht="24" customHeight="1">
      <c r="A689" s="24">
        <v>21003</v>
      </c>
      <c r="B689" s="24" t="s">
        <v>604</v>
      </c>
      <c r="C689" s="48">
        <v>633</v>
      </c>
      <c r="D689" s="48">
        <f>SUM(D691:D692)</f>
        <v>256</v>
      </c>
      <c r="E689" s="48">
        <f>SUM(E691:E692)</f>
        <v>559</v>
      </c>
      <c r="F689" s="39">
        <f t="shared" si="21"/>
        <v>-303</v>
      </c>
      <c r="G689" s="40">
        <f t="shared" si="22"/>
        <v>-54.203935599284399</v>
      </c>
    </row>
    <row r="690" spans="1:8" s="30" customFormat="1" ht="24" hidden="1" customHeight="1">
      <c r="A690" s="21">
        <v>2100301</v>
      </c>
      <c r="B690" s="22" t="s">
        <v>605</v>
      </c>
      <c r="C690" s="46"/>
      <c r="D690" s="46"/>
      <c r="E690" s="46"/>
      <c r="F690" s="39">
        <f t="shared" si="21"/>
        <v>0</v>
      </c>
      <c r="G690" s="40" t="e">
        <f t="shared" si="22"/>
        <v>#DIV/0!</v>
      </c>
    </row>
    <row r="691" spans="1:8" s="30" customFormat="1" ht="24" customHeight="1">
      <c r="A691" s="21">
        <v>2100302</v>
      </c>
      <c r="B691" s="22" t="s">
        <v>606</v>
      </c>
      <c r="C691" s="46">
        <v>554</v>
      </c>
      <c r="D691" s="46">
        <v>235</v>
      </c>
      <c r="E691" s="46">
        <v>506</v>
      </c>
      <c r="F691" s="39">
        <f t="shared" si="21"/>
        <v>-271</v>
      </c>
      <c r="G691" s="40">
        <f t="shared" si="22"/>
        <v>-53.557312252964401</v>
      </c>
    </row>
    <row r="692" spans="1:8" s="30" customFormat="1" ht="24" customHeight="1">
      <c r="A692" s="21">
        <v>2100399</v>
      </c>
      <c r="B692" s="22" t="s">
        <v>607</v>
      </c>
      <c r="C692" s="46">
        <v>79</v>
      </c>
      <c r="D692" s="46">
        <v>21</v>
      </c>
      <c r="E692" s="46">
        <v>53</v>
      </c>
      <c r="F692" s="39">
        <f t="shared" si="21"/>
        <v>-32</v>
      </c>
      <c r="G692" s="40">
        <f t="shared" si="22"/>
        <v>-60.377358490566003</v>
      </c>
    </row>
    <row r="693" spans="1:8" s="28" customFormat="1" ht="24" customHeight="1">
      <c r="A693" s="24">
        <v>21004</v>
      </c>
      <c r="B693" s="24" t="s">
        <v>608</v>
      </c>
      <c r="C693" s="39"/>
      <c r="D693" s="39">
        <f>SUM(D700:D705)</f>
        <v>30</v>
      </c>
      <c r="E693" s="39">
        <f>SUM(E700:E705)</f>
        <v>25</v>
      </c>
      <c r="F693" s="39">
        <f t="shared" si="21"/>
        <v>5</v>
      </c>
      <c r="G693" s="40">
        <f t="shared" si="22"/>
        <v>20</v>
      </c>
    </row>
    <row r="694" spans="1:8" s="30" customFormat="1" ht="24" hidden="1" customHeight="1">
      <c r="A694" s="21">
        <v>2100401</v>
      </c>
      <c r="B694" s="22" t="s">
        <v>609</v>
      </c>
      <c r="C694" s="44"/>
      <c r="D694" s="39">
        <f>SUM(D701:D706)</f>
        <v>30</v>
      </c>
      <c r="E694" s="44"/>
      <c r="F694" s="39">
        <f t="shared" si="21"/>
        <v>30</v>
      </c>
      <c r="G694" s="40" t="e">
        <f t="shared" si="22"/>
        <v>#DIV/0!</v>
      </c>
    </row>
    <row r="695" spans="1:8" s="30" customFormat="1" ht="24" hidden="1" customHeight="1">
      <c r="A695" s="21">
        <v>2100402</v>
      </c>
      <c r="B695" s="22" t="s">
        <v>610</v>
      </c>
      <c r="C695" s="44"/>
      <c r="D695" s="39">
        <f>SUM(D702:D707)</f>
        <v>30</v>
      </c>
      <c r="E695" s="44"/>
      <c r="F695" s="39">
        <f t="shared" si="21"/>
        <v>30</v>
      </c>
      <c r="G695" s="40" t="e">
        <f t="shared" si="22"/>
        <v>#DIV/0!</v>
      </c>
    </row>
    <row r="696" spans="1:8" s="30" customFormat="1" ht="24" hidden="1" customHeight="1">
      <c r="A696" s="21">
        <v>2100403</v>
      </c>
      <c r="B696" s="22" t="s">
        <v>611</v>
      </c>
      <c r="C696" s="44"/>
      <c r="D696" s="39">
        <f>SUM(D703:D708)</f>
        <v>3</v>
      </c>
      <c r="E696" s="44"/>
      <c r="F696" s="39">
        <f t="shared" si="21"/>
        <v>3</v>
      </c>
      <c r="G696" s="40" t="e">
        <f t="shared" si="22"/>
        <v>#DIV/0!</v>
      </c>
    </row>
    <row r="697" spans="1:8" s="30" customFormat="1" ht="24" hidden="1" customHeight="1">
      <c r="A697" s="21">
        <v>2100404</v>
      </c>
      <c r="B697" s="22" t="s">
        <v>612</v>
      </c>
      <c r="C697" s="44"/>
      <c r="D697" s="39">
        <f>SUM(D705:D709)</f>
        <v>2</v>
      </c>
      <c r="E697" s="44"/>
      <c r="F697" s="39">
        <f t="shared" si="21"/>
        <v>2</v>
      </c>
      <c r="G697" s="40" t="e">
        <f t="shared" si="22"/>
        <v>#DIV/0!</v>
      </c>
    </row>
    <row r="698" spans="1:8" s="30" customFormat="1" ht="24" hidden="1" customHeight="1">
      <c r="A698" s="21">
        <v>2100405</v>
      </c>
      <c r="B698" s="22" t="s">
        <v>613</v>
      </c>
      <c r="C698" s="44"/>
      <c r="D698" s="39">
        <f>SUM(D706:D710)</f>
        <v>0</v>
      </c>
      <c r="E698" s="44"/>
      <c r="F698" s="39">
        <f t="shared" si="21"/>
        <v>0</v>
      </c>
      <c r="G698" s="40" t="e">
        <f t="shared" si="22"/>
        <v>#DIV/0!</v>
      </c>
    </row>
    <row r="699" spans="1:8" s="30" customFormat="1" ht="24" hidden="1" customHeight="1">
      <c r="A699" s="21">
        <v>2100406</v>
      </c>
      <c r="B699" s="22" t="s">
        <v>614</v>
      </c>
      <c r="C699" s="44"/>
      <c r="D699" s="39">
        <f>SUM(D707:D711)</f>
        <v>146</v>
      </c>
      <c r="E699" s="44"/>
      <c r="F699" s="39">
        <f t="shared" si="21"/>
        <v>146</v>
      </c>
      <c r="G699" s="40" t="e">
        <f t="shared" si="22"/>
        <v>#DIV/0!</v>
      </c>
    </row>
    <row r="700" spans="1:8" s="30" customFormat="1" ht="24" customHeight="1">
      <c r="A700" s="21">
        <v>2100407</v>
      </c>
      <c r="B700" s="22" t="s">
        <v>615</v>
      </c>
      <c r="C700" s="44"/>
      <c r="D700" s="44"/>
      <c r="E700" s="44">
        <v>1</v>
      </c>
      <c r="F700" s="39">
        <f t="shared" si="21"/>
        <v>-1</v>
      </c>
      <c r="G700" s="40">
        <f t="shared" si="22"/>
        <v>-100</v>
      </c>
    </row>
    <row r="701" spans="1:8" s="30" customFormat="1" ht="24" hidden="1" customHeight="1">
      <c r="A701" s="21">
        <v>2100408</v>
      </c>
      <c r="B701" s="22" t="s">
        <v>616</v>
      </c>
      <c r="C701" s="44"/>
      <c r="D701" s="44"/>
      <c r="E701" s="44"/>
      <c r="F701" s="39">
        <f t="shared" ref="F701:F703" si="23">D701-E701</f>
        <v>0</v>
      </c>
      <c r="G701" s="40" t="e">
        <f t="shared" ref="G701:G703" si="24">F701/E701*100</f>
        <v>#DIV/0!</v>
      </c>
    </row>
    <row r="702" spans="1:8" s="30" customFormat="1" ht="24" customHeight="1">
      <c r="A702" s="21">
        <v>2100408</v>
      </c>
      <c r="B702" s="22" t="s">
        <v>616</v>
      </c>
      <c r="C702" s="44"/>
      <c r="D702" s="44">
        <v>27</v>
      </c>
      <c r="E702" s="44">
        <v>20</v>
      </c>
      <c r="F702" s="39">
        <f t="shared" si="23"/>
        <v>7</v>
      </c>
      <c r="G702" s="40">
        <f t="shared" si="24"/>
        <v>35</v>
      </c>
      <c r="H702" s="51">
        <v>27</v>
      </c>
    </row>
    <row r="703" spans="1:8" s="30" customFormat="1" ht="24" customHeight="1">
      <c r="A703" s="21">
        <v>2100409</v>
      </c>
      <c r="B703" s="22" t="s">
        <v>617</v>
      </c>
      <c r="C703" s="44"/>
      <c r="D703" s="44">
        <v>1</v>
      </c>
      <c r="E703" s="44">
        <v>2</v>
      </c>
      <c r="F703" s="39">
        <f t="shared" si="23"/>
        <v>-1</v>
      </c>
      <c r="G703" s="40">
        <f t="shared" si="24"/>
        <v>-50</v>
      </c>
      <c r="H703" s="51">
        <v>1</v>
      </c>
    </row>
    <row r="704" spans="1:8" s="30" customFormat="1" ht="24" customHeight="1">
      <c r="A704" s="21">
        <v>2100410</v>
      </c>
      <c r="B704" s="22" t="s">
        <v>618</v>
      </c>
      <c r="C704" s="44"/>
      <c r="D704" s="44"/>
      <c r="E704" s="44">
        <v>1</v>
      </c>
      <c r="F704" s="39">
        <f t="shared" ref="F704" si="25">D704-E704</f>
        <v>-1</v>
      </c>
      <c r="G704" s="40">
        <f t="shared" ref="G704" si="26">F704/E704*100</f>
        <v>-100</v>
      </c>
      <c r="H704" s="51"/>
    </row>
    <row r="705" spans="1:8" s="30" customFormat="1" ht="24" customHeight="1">
      <c r="A705" s="21">
        <v>2100499</v>
      </c>
      <c r="B705" s="22" t="s">
        <v>619</v>
      </c>
      <c r="C705" s="44"/>
      <c r="D705" s="44">
        <v>2</v>
      </c>
      <c r="E705" s="44">
        <v>1</v>
      </c>
      <c r="F705" s="39">
        <f t="shared" si="21"/>
        <v>1</v>
      </c>
      <c r="G705" s="40">
        <f t="shared" si="22"/>
        <v>100</v>
      </c>
      <c r="H705" s="51">
        <v>2</v>
      </c>
    </row>
    <row r="706" spans="1:8" s="30" customFormat="1" ht="24" hidden="1" customHeight="1">
      <c r="A706" s="21">
        <v>2100410</v>
      </c>
      <c r="B706" s="22" t="s">
        <v>618</v>
      </c>
      <c r="C706" s="44"/>
      <c r="D706" s="44"/>
      <c r="E706" s="44"/>
      <c r="F706" s="39">
        <f t="shared" si="21"/>
        <v>0</v>
      </c>
      <c r="G706" s="40" t="e">
        <f t="shared" si="22"/>
        <v>#DIV/0!</v>
      </c>
    </row>
    <row r="707" spans="1:8" s="30" customFormat="1" ht="24" hidden="1" customHeight="1">
      <c r="A707" s="21">
        <v>2100499</v>
      </c>
      <c r="B707" s="22" t="s">
        <v>620</v>
      </c>
      <c r="C707" s="44"/>
      <c r="D707" s="44"/>
      <c r="E707" s="44"/>
      <c r="F707" s="39">
        <f t="shared" si="21"/>
        <v>0</v>
      </c>
      <c r="G707" s="40" t="e">
        <f t="shared" si="22"/>
        <v>#DIV/0!</v>
      </c>
    </row>
    <row r="708" spans="1:8" s="28" customFormat="1" ht="24" customHeight="1">
      <c r="A708" s="24">
        <v>21006</v>
      </c>
      <c r="B708" s="24" t="s">
        <v>621</v>
      </c>
      <c r="C708" s="39"/>
      <c r="D708" s="39"/>
      <c r="E708" s="39"/>
      <c r="F708" s="39">
        <f t="shared" si="21"/>
        <v>0</v>
      </c>
      <c r="G708" s="40" t="e">
        <f t="shared" si="22"/>
        <v>#DIV/0!</v>
      </c>
    </row>
    <row r="709" spans="1:8" s="30" customFormat="1" ht="24" hidden="1" customHeight="1">
      <c r="A709" s="21">
        <v>2100601</v>
      </c>
      <c r="B709" s="22" t="s">
        <v>622</v>
      </c>
      <c r="C709" s="44"/>
      <c r="D709" s="44"/>
      <c r="E709" s="44"/>
      <c r="F709" s="39">
        <f t="shared" si="21"/>
        <v>0</v>
      </c>
      <c r="G709" s="40" t="e">
        <f t="shared" si="22"/>
        <v>#DIV/0!</v>
      </c>
    </row>
    <row r="710" spans="1:8" s="30" customFormat="1" ht="24" hidden="1" customHeight="1">
      <c r="A710" s="21">
        <v>2100699</v>
      </c>
      <c r="B710" s="22" t="s">
        <v>623</v>
      </c>
      <c r="C710" s="44"/>
      <c r="D710" s="44"/>
      <c r="E710" s="44"/>
      <c r="F710" s="39">
        <f t="shared" si="21"/>
        <v>0</v>
      </c>
      <c r="G710" s="40" t="e">
        <f t="shared" si="22"/>
        <v>#DIV/0!</v>
      </c>
    </row>
    <row r="711" spans="1:8" s="28" customFormat="1" ht="24" customHeight="1">
      <c r="A711" s="24">
        <v>21007</v>
      </c>
      <c r="B711" s="20" t="s">
        <v>624</v>
      </c>
      <c r="C711" s="48">
        <v>460</v>
      </c>
      <c r="D711" s="48">
        <f>SUM(D713:D714)</f>
        <v>146</v>
      </c>
      <c r="E711" s="48">
        <f>SUM(E713:E714)</f>
        <v>273</v>
      </c>
      <c r="F711" s="39">
        <f t="shared" si="21"/>
        <v>-127</v>
      </c>
      <c r="G711" s="40">
        <f t="shared" si="22"/>
        <v>-46.520146520146497</v>
      </c>
    </row>
    <row r="712" spans="1:8" s="30" customFormat="1" ht="24" hidden="1" customHeight="1">
      <c r="A712" s="21">
        <v>2100716</v>
      </c>
      <c r="B712" s="22" t="s">
        <v>625</v>
      </c>
      <c r="C712" s="46"/>
      <c r="D712" s="46"/>
      <c r="E712" s="46"/>
      <c r="F712" s="39">
        <f t="shared" si="21"/>
        <v>0</v>
      </c>
      <c r="G712" s="40" t="e">
        <f t="shared" si="22"/>
        <v>#DIV/0!</v>
      </c>
    </row>
    <row r="713" spans="1:8" s="30" customFormat="1" ht="24" customHeight="1">
      <c r="A713" s="21">
        <v>2100717</v>
      </c>
      <c r="B713" s="22" t="s">
        <v>626</v>
      </c>
      <c r="C713" s="46">
        <v>455</v>
      </c>
      <c r="D713" s="46">
        <v>116</v>
      </c>
      <c r="E713" s="46">
        <v>245</v>
      </c>
      <c r="F713" s="39">
        <f t="shared" ref="F713:F776" si="27">D713-E713</f>
        <v>-129</v>
      </c>
      <c r="G713" s="40">
        <f t="shared" ref="G713:G776" si="28">F713/E713*100</f>
        <v>-52.653061224489797</v>
      </c>
    </row>
    <row r="714" spans="1:8" s="30" customFormat="1" ht="24" customHeight="1">
      <c r="A714" s="21">
        <v>2100799</v>
      </c>
      <c r="B714" s="22" t="s">
        <v>627</v>
      </c>
      <c r="C714" s="46">
        <v>5</v>
      </c>
      <c r="D714" s="46">
        <v>30</v>
      </c>
      <c r="E714" s="46">
        <v>28</v>
      </c>
      <c r="F714" s="39">
        <f t="shared" si="27"/>
        <v>2</v>
      </c>
      <c r="G714" s="40">
        <f t="shared" si="28"/>
        <v>7.1428571428571397</v>
      </c>
      <c r="H714" s="51">
        <v>25</v>
      </c>
    </row>
    <row r="715" spans="1:8" s="28" customFormat="1" ht="24" customHeight="1">
      <c r="A715" s="24">
        <v>21010</v>
      </c>
      <c r="B715" s="24" t="s">
        <v>628</v>
      </c>
      <c r="C715" s="39"/>
      <c r="D715" s="39"/>
      <c r="E715" s="39"/>
      <c r="F715" s="39">
        <f t="shared" si="27"/>
        <v>0</v>
      </c>
      <c r="G715" s="40" t="e">
        <f t="shared" si="28"/>
        <v>#DIV/0!</v>
      </c>
    </row>
    <row r="716" spans="1:8" s="30" customFormat="1" ht="24" hidden="1" customHeight="1">
      <c r="A716" s="21">
        <v>2101001</v>
      </c>
      <c r="B716" s="22" t="s">
        <v>107</v>
      </c>
      <c r="C716" s="44"/>
      <c r="D716" s="44"/>
      <c r="E716" s="44"/>
      <c r="F716" s="39">
        <f t="shared" si="27"/>
        <v>0</v>
      </c>
      <c r="G716" s="40" t="e">
        <f t="shared" si="28"/>
        <v>#DIV/0!</v>
      </c>
    </row>
    <row r="717" spans="1:8" s="30" customFormat="1" ht="24" hidden="1" customHeight="1">
      <c r="A717" s="21">
        <v>2101002</v>
      </c>
      <c r="B717" s="22" t="s">
        <v>108</v>
      </c>
      <c r="C717" s="44"/>
      <c r="D717" s="44"/>
      <c r="E717" s="44"/>
      <c r="F717" s="39">
        <f t="shared" si="27"/>
        <v>0</v>
      </c>
      <c r="G717" s="40" t="e">
        <f t="shared" si="28"/>
        <v>#DIV/0!</v>
      </c>
    </row>
    <row r="718" spans="1:8" s="30" customFormat="1" ht="24" hidden="1" customHeight="1">
      <c r="A718" s="21">
        <v>2101003</v>
      </c>
      <c r="B718" s="22" t="s">
        <v>109</v>
      </c>
      <c r="C718" s="44"/>
      <c r="D718" s="44"/>
      <c r="E718" s="44"/>
      <c r="F718" s="39">
        <f t="shared" si="27"/>
        <v>0</v>
      </c>
      <c r="G718" s="40" t="e">
        <f t="shared" si="28"/>
        <v>#DIV/0!</v>
      </c>
    </row>
    <row r="719" spans="1:8" s="30" customFormat="1" ht="24" hidden="1" customHeight="1">
      <c r="A719" s="21">
        <v>2101012</v>
      </c>
      <c r="B719" s="22" t="s">
        <v>629</v>
      </c>
      <c r="C719" s="44"/>
      <c r="D719" s="44"/>
      <c r="E719" s="44"/>
      <c r="F719" s="39">
        <f t="shared" si="27"/>
        <v>0</v>
      </c>
      <c r="G719" s="40" t="e">
        <f t="shared" si="28"/>
        <v>#DIV/0!</v>
      </c>
    </row>
    <row r="720" spans="1:8" s="30" customFormat="1" ht="24" hidden="1" customHeight="1">
      <c r="A720" s="21">
        <v>2101014</v>
      </c>
      <c r="B720" s="22" t="s">
        <v>630</v>
      </c>
      <c r="C720" s="44"/>
      <c r="D720" s="44"/>
      <c r="E720" s="44"/>
      <c r="F720" s="39">
        <f t="shared" si="27"/>
        <v>0</v>
      </c>
      <c r="G720" s="40" t="e">
        <f t="shared" si="28"/>
        <v>#DIV/0!</v>
      </c>
    </row>
    <row r="721" spans="1:7" s="30" customFormat="1" ht="24" hidden="1" customHeight="1">
      <c r="A721" s="21">
        <v>2101015</v>
      </c>
      <c r="B721" s="22" t="s">
        <v>631</v>
      </c>
      <c r="C721" s="44"/>
      <c r="D721" s="44"/>
      <c r="E721" s="44"/>
      <c r="F721" s="39">
        <f t="shared" si="27"/>
        <v>0</v>
      </c>
      <c r="G721" s="40" t="e">
        <f t="shared" si="28"/>
        <v>#DIV/0!</v>
      </c>
    </row>
    <row r="722" spans="1:7" s="30" customFormat="1" ht="24" hidden="1" customHeight="1">
      <c r="A722" s="21">
        <v>2101016</v>
      </c>
      <c r="B722" s="22" t="s">
        <v>632</v>
      </c>
      <c r="C722" s="44"/>
      <c r="D722" s="44"/>
      <c r="E722" s="44"/>
      <c r="F722" s="39">
        <f t="shared" si="27"/>
        <v>0</v>
      </c>
      <c r="G722" s="40" t="e">
        <f t="shared" si="28"/>
        <v>#DIV/0!</v>
      </c>
    </row>
    <row r="723" spans="1:7" s="30" customFormat="1" ht="24" hidden="1" customHeight="1">
      <c r="A723" s="21">
        <v>2101050</v>
      </c>
      <c r="B723" s="22" t="s">
        <v>116</v>
      </c>
      <c r="C723" s="44"/>
      <c r="D723" s="44"/>
      <c r="E723" s="44"/>
      <c r="F723" s="39">
        <f t="shared" si="27"/>
        <v>0</v>
      </c>
      <c r="G723" s="40" t="e">
        <f t="shared" si="28"/>
        <v>#DIV/0!</v>
      </c>
    </row>
    <row r="724" spans="1:7" s="30" customFormat="1" ht="24" hidden="1" customHeight="1">
      <c r="A724" s="21">
        <v>2101099</v>
      </c>
      <c r="B724" s="22" t="s">
        <v>633</v>
      </c>
      <c r="C724" s="44"/>
      <c r="D724" s="44"/>
      <c r="E724" s="44"/>
      <c r="F724" s="39">
        <f t="shared" si="27"/>
        <v>0</v>
      </c>
      <c r="G724" s="40" t="e">
        <f t="shared" si="28"/>
        <v>#DIV/0!</v>
      </c>
    </row>
    <row r="725" spans="1:7" s="28" customFormat="1" ht="24" customHeight="1">
      <c r="A725" s="24">
        <v>21011</v>
      </c>
      <c r="B725" s="24" t="s">
        <v>634</v>
      </c>
      <c r="C725" s="48">
        <v>197</v>
      </c>
      <c r="D725" s="48">
        <f>SUM(D726:D727)</f>
        <v>81</v>
      </c>
      <c r="E725" s="48"/>
      <c r="F725" s="39">
        <f t="shared" si="27"/>
        <v>81</v>
      </c>
      <c r="G725" s="40" t="e">
        <f t="shared" si="28"/>
        <v>#DIV/0!</v>
      </c>
    </row>
    <row r="726" spans="1:7" s="30" customFormat="1" ht="24" customHeight="1">
      <c r="A726" s="21">
        <v>2101101</v>
      </c>
      <c r="B726" s="22" t="s">
        <v>635</v>
      </c>
      <c r="C726" s="46">
        <v>46</v>
      </c>
      <c r="D726" s="46">
        <v>16</v>
      </c>
      <c r="E726" s="46"/>
      <c r="F726" s="39">
        <f t="shared" si="27"/>
        <v>16</v>
      </c>
      <c r="G726" s="40" t="e">
        <f t="shared" si="28"/>
        <v>#DIV/0!</v>
      </c>
    </row>
    <row r="727" spans="1:7" s="30" customFormat="1" ht="24" customHeight="1">
      <c r="A727" s="21">
        <v>2101102</v>
      </c>
      <c r="B727" s="22" t="s">
        <v>636</v>
      </c>
      <c r="C727" s="46">
        <v>151</v>
      </c>
      <c r="D727" s="46">
        <v>65</v>
      </c>
      <c r="E727" s="46"/>
      <c r="F727" s="39">
        <f t="shared" si="27"/>
        <v>65</v>
      </c>
      <c r="G727" s="40" t="e">
        <f t="shared" si="28"/>
        <v>#DIV/0!</v>
      </c>
    </row>
    <row r="728" spans="1:7" s="30" customFormat="1" ht="24" hidden="1" customHeight="1">
      <c r="A728" s="21">
        <v>2101103</v>
      </c>
      <c r="B728" s="22" t="s">
        <v>637</v>
      </c>
      <c r="C728" s="44"/>
      <c r="D728" s="44"/>
      <c r="E728" s="44"/>
      <c r="F728" s="39">
        <f t="shared" si="27"/>
        <v>0</v>
      </c>
      <c r="G728" s="40" t="e">
        <f t="shared" si="28"/>
        <v>#DIV/0!</v>
      </c>
    </row>
    <row r="729" spans="1:7" s="30" customFormat="1" ht="24" hidden="1" customHeight="1">
      <c r="A729" s="21">
        <v>2101199</v>
      </c>
      <c r="B729" s="22" t="s">
        <v>638</v>
      </c>
      <c r="C729" s="44"/>
      <c r="D729" s="44"/>
      <c r="E729" s="44"/>
      <c r="F729" s="39">
        <f t="shared" si="27"/>
        <v>0</v>
      </c>
      <c r="G729" s="40" t="e">
        <f t="shared" si="28"/>
        <v>#DIV/0!</v>
      </c>
    </row>
    <row r="730" spans="1:7" s="28" customFormat="1" ht="25.5" customHeight="1">
      <c r="A730" s="24">
        <v>21012</v>
      </c>
      <c r="B730" s="24" t="s">
        <v>639</v>
      </c>
      <c r="C730" s="48">
        <v>1004</v>
      </c>
      <c r="D730" s="48">
        <v>54</v>
      </c>
      <c r="E730" s="48">
        <v>292</v>
      </c>
      <c r="F730" s="39">
        <f t="shared" si="27"/>
        <v>-238</v>
      </c>
      <c r="G730" s="40">
        <f t="shared" si="28"/>
        <v>-81.506849315068493</v>
      </c>
    </row>
    <row r="731" spans="1:7" s="30" customFormat="1" ht="1.5" hidden="1" customHeight="1">
      <c r="A731" s="21">
        <v>2101201</v>
      </c>
      <c r="B731" s="22" t="s">
        <v>640</v>
      </c>
      <c r="C731" s="46"/>
      <c r="D731" s="46"/>
      <c r="E731" s="46"/>
      <c r="F731" s="39">
        <f t="shared" si="27"/>
        <v>0</v>
      </c>
      <c r="G731" s="40" t="e">
        <f t="shared" si="28"/>
        <v>#DIV/0!</v>
      </c>
    </row>
    <row r="732" spans="1:7" s="30" customFormat="1" ht="32.25" customHeight="1">
      <c r="A732" s="21">
        <v>2101202</v>
      </c>
      <c r="B732" s="22" t="s">
        <v>641</v>
      </c>
      <c r="C732" s="46">
        <v>1004</v>
      </c>
      <c r="D732" s="46">
        <v>54</v>
      </c>
      <c r="E732" s="46">
        <v>292</v>
      </c>
      <c r="F732" s="39">
        <f t="shared" si="27"/>
        <v>-238</v>
      </c>
      <c r="G732" s="40">
        <f t="shared" si="28"/>
        <v>-81.506849315068493</v>
      </c>
    </row>
    <row r="733" spans="1:7" s="30" customFormat="1" ht="24" hidden="1" customHeight="1">
      <c r="A733" s="21">
        <v>2101203</v>
      </c>
      <c r="B733" s="22" t="s">
        <v>642</v>
      </c>
      <c r="C733" s="44"/>
      <c r="D733" s="44"/>
      <c r="E733" s="44"/>
      <c r="F733" s="39">
        <f t="shared" si="27"/>
        <v>0</v>
      </c>
      <c r="G733" s="40" t="e">
        <f t="shared" si="28"/>
        <v>#DIV/0!</v>
      </c>
    </row>
    <row r="734" spans="1:7" s="30" customFormat="1" ht="31.5" hidden="1" customHeight="1">
      <c r="A734" s="21">
        <v>2101204</v>
      </c>
      <c r="B734" s="22" t="s">
        <v>643</v>
      </c>
      <c r="C734" s="44"/>
      <c r="D734" s="44"/>
      <c r="E734" s="44"/>
      <c r="F734" s="39">
        <f t="shared" si="27"/>
        <v>0</v>
      </c>
      <c r="G734" s="40" t="e">
        <f t="shared" si="28"/>
        <v>#DIV/0!</v>
      </c>
    </row>
    <row r="735" spans="1:7" s="30" customFormat="1" ht="24" hidden="1" customHeight="1">
      <c r="A735" s="21">
        <v>2101299</v>
      </c>
      <c r="B735" s="22" t="s">
        <v>644</v>
      </c>
      <c r="C735" s="44"/>
      <c r="D735" s="44"/>
      <c r="E735" s="44"/>
      <c r="F735" s="39">
        <f t="shared" si="27"/>
        <v>0</v>
      </c>
      <c r="G735" s="40" t="e">
        <f t="shared" si="28"/>
        <v>#DIV/0!</v>
      </c>
    </row>
    <row r="736" spans="1:7" s="28" customFormat="1" ht="24" customHeight="1">
      <c r="A736" s="24">
        <v>21013</v>
      </c>
      <c r="B736" s="24" t="s">
        <v>645</v>
      </c>
      <c r="C736" s="48">
        <v>4</v>
      </c>
      <c r="D736" s="48">
        <v>37</v>
      </c>
      <c r="E736" s="48">
        <v>34</v>
      </c>
      <c r="F736" s="39">
        <f t="shared" si="27"/>
        <v>3</v>
      </c>
      <c r="G736" s="40">
        <f t="shared" si="28"/>
        <v>8.8235294117647101</v>
      </c>
    </row>
    <row r="737" spans="1:8" s="30" customFormat="1" ht="24" customHeight="1">
      <c r="A737" s="21">
        <v>2101301</v>
      </c>
      <c r="B737" s="22" t="s">
        <v>646</v>
      </c>
      <c r="C737" s="46">
        <v>4</v>
      </c>
      <c r="D737" s="46">
        <v>37</v>
      </c>
      <c r="E737" s="46">
        <v>34</v>
      </c>
      <c r="F737" s="39">
        <f t="shared" si="27"/>
        <v>3</v>
      </c>
      <c r="G737" s="40">
        <f t="shared" si="28"/>
        <v>8.8235294117647101</v>
      </c>
      <c r="H737" s="51">
        <v>33</v>
      </c>
    </row>
    <row r="738" spans="1:8" s="30" customFormat="1" ht="24" hidden="1" customHeight="1">
      <c r="A738" s="21">
        <v>2101302</v>
      </c>
      <c r="B738" s="22" t="s">
        <v>647</v>
      </c>
      <c r="C738" s="44"/>
      <c r="D738" s="44"/>
      <c r="E738" s="44"/>
      <c r="F738" s="39">
        <f t="shared" si="27"/>
        <v>0</v>
      </c>
      <c r="G738" s="40" t="e">
        <f t="shared" si="28"/>
        <v>#DIV/0!</v>
      </c>
    </row>
    <row r="739" spans="1:8" s="30" customFormat="1" ht="24" hidden="1" customHeight="1">
      <c r="A739" s="21">
        <v>2101399</v>
      </c>
      <c r="B739" s="22" t="s">
        <v>648</v>
      </c>
      <c r="C739" s="44"/>
      <c r="D739" s="44"/>
      <c r="E739" s="44"/>
      <c r="F739" s="39">
        <f t="shared" si="27"/>
        <v>0</v>
      </c>
      <c r="G739" s="40" t="e">
        <f t="shared" si="28"/>
        <v>#DIV/0!</v>
      </c>
    </row>
    <row r="740" spans="1:8" s="28" customFormat="1" ht="24" customHeight="1">
      <c r="A740" s="24">
        <v>21014</v>
      </c>
      <c r="B740" s="24" t="s">
        <v>649</v>
      </c>
      <c r="C740" s="39"/>
      <c r="D740" s="39">
        <v>1</v>
      </c>
      <c r="E740" s="39"/>
      <c r="F740" s="39">
        <f t="shared" si="27"/>
        <v>1</v>
      </c>
      <c r="G740" s="40" t="e">
        <f t="shared" si="28"/>
        <v>#DIV/0!</v>
      </c>
    </row>
    <row r="741" spans="1:8" s="30" customFormat="1" ht="24" customHeight="1">
      <c r="A741" s="21">
        <v>2101401</v>
      </c>
      <c r="B741" s="22" t="s">
        <v>650</v>
      </c>
      <c r="C741" s="44"/>
      <c r="D741" s="44">
        <v>1</v>
      </c>
      <c r="E741" s="44"/>
      <c r="F741" s="39">
        <f t="shared" si="27"/>
        <v>1</v>
      </c>
      <c r="G741" s="40" t="e">
        <f t="shared" si="28"/>
        <v>#DIV/0!</v>
      </c>
      <c r="H741" s="51">
        <v>1</v>
      </c>
    </row>
    <row r="742" spans="1:8" s="30" customFormat="1" ht="24" hidden="1" customHeight="1">
      <c r="A742" s="21">
        <v>2101499</v>
      </c>
      <c r="B742" s="22" t="s">
        <v>651</v>
      </c>
      <c r="C742" s="44"/>
      <c r="D742" s="44"/>
      <c r="E742" s="44"/>
      <c r="F742" s="39">
        <f t="shared" si="27"/>
        <v>0</v>
      </c>
      <c r="G742" s="40" t="e">
        <f t="shared" si="28"/>
        <v>#DIV/0!</v>
      </c>
    </row>
    <row r="743" spans="1:8" s="28" customFormat="1" ht="24" customHeight="1">
      <c r="A743" s="24">
        <v>21099</v>
      </c>
      <c r="B743" s="24" t="s">
        <v>652</v>
      </c>
      <c r="C743" s="39"/>
      <c r="D743" s="39"/>
      <c r="E743" s="39"/>
      <c r="F743" s="39">
        <f t="shared" si="27"/>
        <v>0</v>
      </c>
      <c r="G743" s="40" t="e">
        <f t="shared" si="28"/>
        <v>#DIV/0!</v>
      </c>
    </row>
    <row r="744" spans="1:8" s="30" customFormat="1" ht="24" hidden="1" customHeight="1">
      <c r="A744" s="21">
        <v>2109901</v>
      </c>
      <c r="B744" s="22" t="s">
        <v>653</v>
      </c>
      <c r="C744" s="44"/>
      <c r="D744" s="44"/>
      <c r="E744" s="44"/>
      <c r="F744" s="39">
        <f t="shared" si="27"/>
        <v>0</v>
      </c>
      <c r="G744" s="40" t="e">
        <f t="shared" si="28"/>
        <v>#DIV/0!</v>
      </c>
    </row>
    <row r="745" spans="1:8" s="28" customFormat="1" ht="24" customHeight="1">
      <c r="A745" s="24">
        <v>211</v>
      </c>
      <c r="B745" s="24" t="s">
        <v>654</v>
      </c>
      <c r="C745" s="39"/>
      <c r="D745" s="39">
        <v>18</v>
      </c>
      <c r="E745" s="39">
        <v>4</v>
      </c>
      <c r="F745" s="39">
        <f t="shared" si="27"/>
        <v>14</v>
      </c>
      <c r="G745" s="40">
        <f t="shared" si="28"/>
        <v>350</v>
      </c>
    </row>
    <row r="746" spans="1:8" s="28" customFormat="1" ht="24" customHeight="1">
      <c r="A746" s="24">
        <v>21101</v>
      </c>
      <c r="B746" s="24" t="s">
        <v>655</v>
      </c>
      <c r="C746" s="39"/>
      <c r="D746" s="39"/>
      <c r="E746" s="39"/>
      <c r="F746" s="39">
        <f t="shared" si="27"/>
        <v>0</v>
      </c>
      <c r="G746" s="40" t="e">
        <f t="shared" si="28"/>
        <v>#DIV/0!</v>
      </c>
    </row>
    <row r="747" spans="1:8" s="30" customFormat="1" ht="24" hidden="1" customHeight="1">
      <c r="A747" s="21">
        <v>2110101</v>
      </c>
      <c r="B747" s="22" t="s">
        <v>107</v>
      </c>
      <c r="C747" s="44"/>
      <c r="D747" s="44"/>
      <c r="E747" s="44"/>
      <c r="F747" s="39">
        <f t="shared" si="27"/>
        <v>0</v>
      </c>
      <c r="G747" s="40" t="e">
        <f t="shared" si="28"/>
        <v>#DIV/0!</v>
      </c>
    </row>
    <row r="748" spans="1:8" s="30" customFormat="1" ht="24" hidden="1" customHeight="1">
      <c r="A748" s="21">
        <v>2110102</v>
      </c>
      <c r="B748" s="22" t="s">
        <v>108</v>
      </c>
      <c r="C748" s="44"/>
      <c r="D748" s="44"/>
      <c r="E748" s="44"/>
      <c r="F748" s="39">
        <f t="shared" si="27"/>
        <v>0</v>
      </c>
      <c r="G748" s="40" t="e">
        <f t="shared" si="28"/>
        <v>#DIV/0!</v>
      </c>
    </row>
    <row r="749" spans="1:8" s="30" customFormat="1" ht="24" hidden="1" customHeight="1">
      <c r="A749" s="21">
        <v>2110103</v>
      </c>
      <c r="B749" s="22" t="s">
        <v>109</v>
      </c>
      <c r="C749" s="44"/>
      <c r="D749" s="44"/>
      <c r="E749" s="44"/>
      <c r="F749" s="39">
        <f t="shared" si="27"/>
        <v>0</v>
      </c>
      <c r="G749" s="40" t="e">
        <f t="shared" si="28"/>
        <v>#DIV/0!</v>
      </c>
    </row>
    <row r="750" spans="1:8" s="30" customFormat="1" ht="24" hidden="1" customHeight="1">
      <c r="A750" s="21">
        <v>2110104</v>
      </c>
      <c r="B750" s="22" t="s">
        <v>656</v>
      </c>
      <c r="C750" s="44"/>
      <c r="D750" s="44"/>
      <c r="E750" s="44"/>
      <c r="F750" s="39">
        <f t="shared" si="27"/>
        <v>0</v>
      </c>
      <c r="G750" s="40" t="e">
        <f t="shared" si="28"/>
        <v>#DIV/0!</v>
      </c>
    </row>
    <row r="751" spans="1:8" s="30" customFormat="1" ht="24" hidden="1" customHeight="1">
      <c r="A751" s="21">
        <v>2110105</v>
      </c>
      <c r="B751" s="22" t="s">
        <v>657</v>
      </c>
      <c r="C751" s="44"/>
      <c r="D751" s="44"/>
      <c r="E751" s="44"/>
      <c r="F751" s="39">
        <f t="shared" si="27"/>
        <v>0</v>
      </c>
      <c r="G751" s="40" t="e">
        <f t="shared" si="28"/>
        <v>#DIV/0!</v>
      </c>
    </row>
    <row r="752" spans="1:8" s="30" customFormat="1" ht="24" hidden="1" customHeight="1">
      <c r="A752" s="21">
        <v>2110106</v>
      </c>
      <c r="B752" s="22" t="s">
        <v>658</v>
      </c>
      <c r="C752" s="44"/>
      <c r="D752" s="44"/>
      <c r="E752" s="44"/>
      <c r="F752" s="39">
        <f t="shared" si="27"/>
        <v>0</v>
      </c>
      <c r="G752" s="40" t="e">
        <f t="shared" si="28"/>
        <v>#DIV/0!</v>
      </c>
    </row>
    <row r="753" spans="1:8" s="30" customFormat="1" ht="24" hidden="1" customHeight="1">
      <c r="A753" s="21">
        <v>2110107</v>
      </c>
      <c r="B753" s="22" t="s">
        <v>659</v>
      </c>
      <c r="C753" s="44"/>
      <c r="D753" s="44"/>
      <c r="E753" s="44"/>
      <c r="F753" s="39">
        <f t="shared" si="27"/>
        <v>0</v>
      </c>
      <c r="G753" s="40" t="e">
        <f t="shared" si="28"/>
        <v>#DIV/0!</v>
      </c>
    </row>
    <row r="754" spans="1:8" s="30" customFormat="1" ht="24" hidden="1" customHeight="1">
      <c r="A754" s="21">
        <v>2110199</v>
      </c>
      <c r="B754" s="22" t="s">
        <v>660</v>
      </c>
      <c r="C754" s="44"/>
      <c r="D754" s="44"/>
      <c r="E754" s="44"/>
      <c r="F754" s="39">
        <f t="shared" si="27"/>
        <v>0</v>
      </c>
      <c r="G754" s="40" t="e">
        <f t="shared" si="28"/>
        <v>#DIV/0!</v>
      </c>
    </row>
    <row r="755" spans="1:8" s="28" customFormat="1" ht="24" customHeight="1">
      <c r="A755" s="24">
        <v>21102</v>
      </c>
      <c r="B755" s="24" t="s">
        <v>661</v>
      </c>
      <c r="C755" s="39"/>
      <c r="D755" s="39"/>
      <c r="E755" s="39"/>
      <c r="F755" s="39">
        <f t="shared" si="27"/>
        <v>0</v>
      </c>
      <c r="G755" s="40" t="e">
        <f t="shared" si="28"/>
        <v>#DIV/0!</v>
      </c>
    </row>
    <row r="756" spans="1:8" s="30" customFormat="1" ht="24" hidden="1" customHeight="1">
      <c r="A756" s="21">
        <v>2110203</v>
      </c>
      <c r="B756" s="22" t="s">
        <v>662</v>
      </c>
      <c r="C756" s="44"/>
      <c r="D756" s="44"/>
      <c r="E756" s="44"/>
      <c r="F756" s="39">
        <f t="shared" si="27"/>
        <v>0</v>
      </c>
      <c r="G756" s="40" t="e">
        <f t="shared" si="28"/>
        <v>#DIV/0!</v>
      </c>
    </row>
    <row r="757" spans="1:8" s="30" customFormat="1" ht="24" hidden="1" customHeight="1">
      <c r="A757" s="21">
        <v>2110204</v>
      </c>
      <c r="B757" s="22" t="s">
        <v>663</v>
      </c>
      <c r="C757" s="44"/>
      <c r="D757" s="44"/>
      <c r="E757" s="44"/>
      <c r="F757" s="39">
        <f t="shared" si="27"/>
        <v>0</v>
      </c>
      <c r="G757" s="40" t="e">
        <f t="shared" si="28"/>
        <v>#DIV/0!</v>
      </c>
    </row>
    <row r="758" spans="1:8" s="30" customFormat="1" ht="24" hidden="1" customHeight="1">
      <c r="A758" s="21">
        <v>2110299</v>
      </c>
      <c r="B758" s="22" t="s">
        <v>664</v>
      </c>
      <c r="C758" s="44"/>
      <c r="D758" s="44"/>
      <c r="E758" s="44"/>
      <c r="F758" s="39">
        <f t="shared" si="27"/>
        <v>0</v>
      </c>
      <c r="G758" s="40" t="e">
        <f t="shared" si="28"/>
        <v>#DIV/0!</v>
      </c>
    </row>
    <row r="759" spans="1:8" s="28" customFormat="1" ht="24" customHeight="1">
      <c r="A759" s="24">
        <v>21103</v>
      </c>
      <c r="B759" s="24" t="s">
        <v>665</v>
      </c>
      <c r="C759" s="39"/>
      <c r="D759" s="39">
        <v>18</v>
      </c>
      <c r="E759" s="39">
        <v>4</v>
      </c>
      <c r="F759" s="39">
        <f t="shared" si="27"/>
        <v>14</v>
      </c>
      <c r="G759" s="40">
        <f t="shared" si="28"/>
        <v>350</v>
      </c>
    </row>
    <row r="760" spans="1:8" s="30" customFormat="1" ht="24" hidden="1" customHeight="1">
      <c r="A760" s="21">
        <v>2110301</v>
      </c>
      <c r="B760" s="22" t="s">
        <v>666</v>
      </c>
      <c r="C760" s="44"/>
      <c r="D760" s="39">
        <v>18</v>
      </c>
      <c r="E760" s="44"/>
      <c r="F760" s="39">
        <f t="shared" si="27"/>
        <v>18</v>
      </c>
      <c r="G760" s="40" t="e">
        <f t="shared" si="28"/>
        <v>#DIV/0!</v>
      </c>
    </row>
    <row r="761" spans="1:8" s="30" customFormat="1" ht="24" hidden="1" customHeight="1">
      <c r="A761" s="21">
        <v>2110302</v>
      </c>
      <c r="B761" s="22" t="s">
        <v>667</v>
      </c>
      <c r="C761" s="44"/>
      <c r="D761" s="39">
        <v>18</v>
      </c>
      <c r="E761" s="44"/>
      <c r="F761" s="39">
        <f t="shared" si="27"/>
        <v>18</v>
      </c>
      <c r="G761" s="40" t="e">
        <f t="shared" si="28"/>
        <v>#DIV/0!</v>
      </c>
    </row>
    <row r="762" spans="1:8" s="30" customFormat="1" ht="24" hidden="1" customHeight="1">
      <c r="A762" s="21">
        <v>2110303</v>
      </c>
      <c r="B762" s="22" t="s">
        <v>668</v>
      </c>
      <c r="C762" s="44"/>
      <c r="D762" s="39">
        <v>18</v>
      </c>
      <c r="E762" s="44"/>
      <c r="F762" s="39">
        <f t="shared" si="27"/>
        <v>18</v>
      </c>
      <c r="G762" s="40" t="e">
        <f t="shared" si="28"/>
        <v>#DIV/0!</v>
      </c>
    </row>
    <row r="763" spans="1:8" s="30" customFormat="1" ht="24" hidden="1" customHeight="1">
      <c r="A763" s="21">
        <v>2110304</v>
      </c>
      <c r="B763" s="22" t="s">
        <v>669</v>
      </c>
      <c r="C763" s="44"/>
      <c r="D763" s="39">
        <v>18</v>
      </c>
      <c r="E763" s="44"/>
      <c r="F763" s="39">
        <f t="shared" si="27"/>
        <v>18</v>
      </c>
      <c r="G763" s="40" t="e">
        <f t="shared" si="28"/>
        <v>#DIV/0!</v>
      </c>
    </row>
    <row r="764" spans="1:8" s="30" customFormat="1" ht="24" hidden="1" customHeight="1">
      <c r="A764" s="21">
        <v>2110305</v>
      </c>
      <c r="B764" s="22" t="s">
        <v>670</v>
      </c>
      <c r="C764" s="44"/>
      <c r="D764" s="39">
        <v>18</v>
      </c>
      <c r="E764" s="44"/>
      <c r="F764" s="39">
        <f t="shared" si="27"/>
        <v>18</v>
      </c>
      <c r="G764" s="40" t="e">
        <f t="shared" si="28"/>
        <v>#DIV/0!</v>
      </c>
    </row>
    <row r="765" spans="1:8" s="30" customFormat="1" ht="24" hidden="1" customHeight="1">
      <c r="A765" s="21">
        <v>2110306</v>
      </c>
      <c r="B765" s="22" t="s">
        <v>671</v>
      </c>
      <c r="C765" s="44"/>
      <c r="D765" s="39">
        <v>18</v>
      </c>
      <c r="E765" s="44"/>
      <c r="F765" s="39">
        <f t="shared" si="27"/>
        <v>18</v>
      </c>
      <c r="G765" s="40" t="e">
        <f t="shared" si="28"/>
        <v>#DIV/0!</v>
      </c>
    </row>
    <row r="766" spans="1:8" s="30" customFormat="1" ht="24" customHeight="1">
      <c r="A766" s="21">
        <v>2110399</v>
      </c>
      <c r="B766" s="22" t="s">
        <v>672</v>
      </c>
      <c r="C766" s="44"/>
      <c r="D766" s="44">
        <v>18</v>
      </c>
      <c r="E766" s="44">
        <v>4</v>
      </c>
      <c r="F766" s="39">
        <f t="shared" si="27"/>
        <v>14</v>
      </c>
      <c r="G766" s="40">
        <f t="shared" si="28"/>
        <v>350</v>
      </c>
      <c r="H766" s="51">
        <v>18</v>
      </c>
    </row>
    <row r="767" spans="1:8" s="28" customFormat="1" ht="24" customHeight="1">
      <c r="A767" s="24">
        <v>21104</v>
      </c>
      <c r="B767" s="24" t="s">
        <v>673</v>
      </c>
      <c r="C767" s="39"/>
      <c r="D767" s="39"/>
      <c r="E767" s="39"/>
      <c r="F767" s="39">
        <f t="shared" si="27"/>
        <v>0</v>
      </c>
      <c r="G767" s="40" t="e">
        <f t="shared" si="28"/>
        <v>#DIV/0!</v>
      </c>
    </row>
    <row r="768" spans="1:8" s="30" customFormat="1" ht="24" hidden="1" customHeight="1">
      <c r="A768" s="21">
        <v>2110401</v>
      </c>
      <c r="B768" s="22" t="s">
        <v>674</v>
      </c>
      <c r="C768" s="44"/>
      <c r="D768" s="44"/>
      <c r="E768" s="44"/>
      <c r="F768" s="39">
        <f t="shared" si="27"/>
        <v>0</v>
      </c>
      <c r="G768" s="40" t="e">
        <f t="shared" si="28"/>
        <v>#DIV/0!</v>
      </c>
    </row>
    <row r="769" spans="1:7" s="30" customFormat="1" ht="24" hidden="1" customHeight="1">
      <c r="A769" s="21">
        <v>2110402</v>
      </c>
      <c r="B769" s="22" t="s">
        <v>675</v>
      </c>
      <c r="C769" s="44"/>
      <c r="D769" s="44"/>
      <c r="E769" s="44"/>
      <c r="F769" s="39">
        <f t="shared" si="27"/>
        <v>0</v>
      </c>
      <c r="G769" s="40" t="e">
        <f t="shared" si="28"/>
        <v>#DIV/0!</v>
      </c>
    </row>
    <row r="770" spans="1:7" s="30" customFormat="1" ht="24" hidden="1" customHeight="1">
      <c r="A770" s="21">
        <v>2110403</v>
      </c>
      <c r="B770" s="22" t="s">
        <v>676</v>
      </c>
      <c r="C770" s="44"/>
      <c r="D770" s="44"/>
      <c r="E770" s="44"/>
      <c r="F770" s="39">
        <f t="shared" si="27"/>
        <v>0</v>
      </c>
      <c r="G770" s="40" t="e">
        <f t="shared" si="28"/>
        <v>#DIV/0!</v>
      </c>
    </row>
    <row r="771" spans="1:7" s="30" customFormat="1" ht="24" hidden="1" customHeight="1">
      <c r="A771" s="21">
        <v>2110404</v>
      </c>
      <c r="B771" s="22" t="s">
        <v>677</v>
      </c>
      <c r="C771" s="44"/>
      <c r="D771" s="44"/>
      <c r="E771" s="44"/>
      <c r="F771" s="39">
        <f t="shared" si="27"/>
        <v>0</v>
      </c>
      <c r="G771" s="40" t="e">
        <f t="shared" si="28"/>
        <v>#DIV/0!</v>
      </c>
    </row>
    <row r="772" spans="1:7" s="30" customFormat="1" ht="24" hidden="1" customHeight="1">
      <c r="A772" s="21">
        <v>2110499</v>
      </c>
      <c r="B772" s="22" t="s">
        <v>678</v>
      </c>
      <c r="C772" s="44"/>
      <c r="D772" s="44"/>
      <c r="E772" s="44"/>
      <c r="F772" s="39">
        <f t="shared" si="27"/>
        <v>0</v>
      </c>
      <c r="G772" s="40" t="e">
        <f t="shared" si="28"/>
        <v>#DIV/0!</v>
      </c>
    </row>
    <row r="773" spans="1:7" s="28" customFormat="1" ht="24" customHeight="1">
      <c r="A773" s="24">
        <v>21105</v>
      </c>
      <c r="B773" s="24" t="s">
        <v>679</v>
      </c>
      <c r="C773" s="39"/>
      <c r="D773" s="39"/>
      <c r="E773" s="39"/>
      <c r="F773" s="39">
        <f t="shared" si="27"/>
        <v>0</v>
      </c>
      <c r="G773" s="40" t="e">
        <f t="shared" si="28"/>
        <v>#DIV/0!</v>
      </c>
    </row>
    <row r="774" spans="1:7" s="30" customFormat="1" ht="24" hidden="1" customHeight="1">
      <c r="A774" s="21">
        <v>2110501</v>
      </c>
      <c r="B774" s="22" t="s">
        <v>680</v>
      </c>
      <c r="C774" s="44"/>
      <c r="D774" s="44"/>
      <c r="E774" s="44"/>
      <c r="F774" s="39">
        <f t="shared" si="27"/>
        <v>0</v>
      </c>
      <c r="G774" s="40" t="e">
        <f t="shared" si="28"/>
        <v>#DIV/0!</v>
      </c>
    </row>
    <row r="775" spans="1:7" s="30" customFormat="1" ht="24" hidden="1" customHeight="1">
      <c r="A775" s="21">
        <v>2110502</v>
      </c>
      <c r="B775" s="22" t="s">
        <v>681</v>
      </c>
      <c r="C775" s="44"/>
      <c r="D775" s="44"/>
      <c r="E775" s="44"/>
      <c r="F775" s="39">
        <f t="shared" si="27"/>
        <v>0</v>
      </c>
      <c r="G775" s="40" t="e">
        <f t="shared" si="28"/>
        <v>#DIV/0!</v>
      </c>
    </row>
    <row r="776" spans="1:7" s="30" customFormat="1" ht="24" hidden="1" customHeight="1">
      <c r="A776" s="21">
        <v>2110503</v>
      </c>
      <c r="B776" s="22" t="s">
        <v>682</v>
      </c>
      <c r="C776" s="44"/>
      <c r="D776" s="44"/>
      <c r="E776" s="44"/>
      <c r="F776" s="39">
        <f t="shared" si="27"/>
        <v>0</v>
      </c>
      <c r="G776" s="40" t="e">
        <f t="shared" si="28"/>
        <v>#DIV/0!</v>
      </c>
    </row>
    <row r="777" spans="1:7" s="30" customFormat="1" ht="24" hidden="1" customHeight="1">
      <c r="A777" s="21">
        <v>2110506</v>
      </c>
      <c r="B777" s="22" t="s">
        <v>683</v>
      </c>
      <c r="C777" s="44"/>
      <c r="D777" s="44"/>
      <c r="E777" s="44"/>
      <c r="F777" s="39">
        <f t="shared" ref="F777:F840" si="29">D777-E777</f>
        <v>0</v>
      </c>
      <c r="G777" s="40" t="e">
        <f t="shared" ref="G777:G840" si="30">F777/E777*100</f>
        <v>#DIV/0!</v>
      </c>
    </row>
    <row r="778" spans="1:7" s="30" customFormat="1" ht="24" hidden="1" customHeight="1">
      <c r="A778" s="21">
        <v>2110599</v>
      </c>
      <c r="B778" s="22" t="s">
        <v>684</v>
      </c>
      <c r="C778" s="44"/>
      <c r="D778" s="44"/>
      <c r="E778" s="44"/>
      <c r="F778" s="39">
        <f t="shared" si="29"/>
        <v>0</v>
      </c>
      <c r="G778" s="40" t="e">
        <f t="shared" si="30"/>
        <v>#DIV/0!</v>
      </c>
    </row>
    <row r="779" spans="1:7" s="28" customFormat="1" ht="24" customHeight="1">
      <c r="A779" s="24">
        <v>21110</v>
      </c>
      <c r="B779" s="24" t="s">
        <v>685</v>
      </c>
      <c r="C779" s="39"/>
      <c r="D779" s="39"/>
      <c r="E779" s="39"/>
      <c r="F779" s="39">
        <f t="shared" si="29"/>
        <v>0</v>
      </c>
      <c r="G779" s="40" t="e">
        <f t="shared" si="30"/>
        <v>#DIV/0!</v>
      </c>
    </row>
    <row r="780" spans="1:7" s="30" customFormat="1" ht="24" hidden="1" customHeight="1">
      <c r="A780" s="21">
        <v>2111001</v>
      </c>
      <c r="B780" s="22" t="s">
        <v>686</v>
      </c>
      <c r="C780" s="44"/>
      <c r="D780" s="44"/>
      <c r="E780" s="44"/>
      <c r="F780" s="39">
        <f t="shared" si="29"/>
        <v>0</v>
      </c>
      <c r="G780" s="40" t="e">
        <f t="shared" si="30"/>
        <v>#DIV/0!</v>
      </c>
    </row>
    <row r="781" spans="1:7" s="28" customFormat="1" ht="24" customHeight="1">
      <c r="A781" s="24">
        <v>21111</v>
      </c>
      <c r="B781" s="24" t="s">
        <v>687</v>
      </c>
      <c r="C781" s="39"/>
      <c r="D781" s="39"/>
      <c r="E781" s="39"/>
      <c r="F781" s="39">
        <f t="shared" si="29"/>
        <v>0</v>
      </c>
      <c r="G781" s="40" t="e">
        <f t="shared" si="30"/>
        <v>#DIV/0!</v>
      </c>
    </row>
    <row r="782" spans="1:7" s="30" customFormat="1" ht="24" hidden="1" customHeight="1">
      <c r="A782" s="21">
        <v>2111101</v>
      </c>
      <c r="B782" s="22" t="s">
        <v>688</v>
      </c>
      <c r="C782" s="44"/>
      <c r="D782" s="44"/>
      <c r="E782" s="44"/>
      <c r="F782" s="39">
        <f t="shared" si="29"/>
        <v>0</v>
      </c>
      <c r="G782" s="40" t="e">
        <f t="shared" si="30"/>
        <v>#DIV/0!</v>
      </c>
    </row>
    <row r="783" spans="1:7" s="30" customFormat="1" ht="24" hidden="1" customHeight="1">
      <c r="A783" s="21">
        <v>2111102</v>
      </c>
      <c r="B783" s="22" t="s">
        <v>689</v>
      </c>
      <c r="C783" s="44"/>
      <c r="D783" s="44"/>
      <c r="E783" s="44"/>
      <c r="F783" s="39">
        <f t="shared" si="29"/>
        <v>0</v>
      </c>
      <c r="G783" s="40" t="e">
        <f t="shared" si="30"/>
        <v>#DIV/0!</v>
      </c>
    </row>
    <row r="784" spans="1:7" s="30" customFormat="1" ht="24" hidden="1" customHeight="1">
      <c r="A784" s="21">
        <v>2111103</v>
      </c>
      <c r="B784" s="22" t="s">
        <v>690</v>
      </c>
      <c r="C784" s="44"/>
      <c r="D784" s="44"/>
      <c r="E784" s="44"/>
      <c r="F784" s="39">
        <f t="shared" si="29"/>
        <v>0</v>
      </c>
      <c r="G784" s="40" t="e">
        <f t="shared" si="30"/>
        <v>#DIV/0!</v>
      </c>
    </row>
    <row r="785" spans="1:7" s="30" customFormat="1" ht="24" hidden="1" customHeight="1">
      <c r="A785" s="21">
        <v>2111104</v>
      </c>
      <c r="B785" s="22" t="s">
        <v>691</v>
      </c>
      <c r="C785" s="44"/>
      <c r="D785" s="44"/>
      <c r="E785" s="44"/>
      <c r="F785" s="39">
        <f t="shared" si="29"/>
        <v>0</v>
      </c>
      <c r="G785" s="40" t="e">
        <f t="shared" si="30"/>
        <v>#DIV/0!</v>
      </c>
    </row>
    <row r="786" spans="1:7" s="30" customFormat="1" ht="24" hidden="1" customHeight="1">
      <c r="A786" s="21">
        <v>2111199</v>
      </c>
      <c r="B786" s="22" t="s">
        <v>692</v>
      </c>
      <c r="C786" s="44"/>
      <c r="D786" s="44"/>
      <c r="E786" s="44"/>
      <c r="F786" s="39">
        <f t="shared" si="29"/>
        <v>0</v>
      </c>
      <c r="G786" s="40" t="e">
        <f t="shared" si="30"/>
        <v>#DIV/0!</v>
      </c>
    </row>
    <row r="787" spans="1:7" s="28" customFormat="1" ht="24" customHeight="1">
      <c r="A787" s="24">
        <v>21112</v>
      </c>
      <c r="B787" s="24" t="s">
        <v>693</v>
      </c>
      <c r="C787" s="39"/>
      <c r="D787" s="39"/>
      <c r="E787" s="39"/>
      <c r="F787" s="39">
        <f t="shared" si="29"/>
        <v>0</v>
      </c>
      <c r="G787" s="40" t="e">
        <f t="shared" si="30"/>
        <v>#DIV/0!</v>
      </c>
    </row>
    <row r="788" spans="1:7" s="30" customFormat="1" ht="24" hidden="1" customHeight="1">
      <c r="A788" s="21">
        <v>2111201</v>
      </c>
      <c r="B788" s="22" t="s">
        <v>694</v>
      </c>
      <c r="C788" s="44"/>
      <c r="D788" s="44"/>
      <c r="E788" s="44"/>
      <c r="F788" s="39">
        <f t="shared" si="29"/>
        <v>0</v>
      </c>
      <c r="G788" s="40" t="e">
        <f t="shared" si="30"/>
        <v>#DIV/0!</v>
      </c>
    </row>
    <row r="789" spans="1:7" s="28" customFormat="1" ht="24" customHeight="1">
      <c r="A789" s="24">
        <v>21113</v>
      </c>
      <c r="B789" s="24" t="s">
        <v>695</v>
      </c>
      <c r="C789" s="39"/>
      <c r="D789" s="39"/>
      <c r="E789" s="39"/>
      <c r="F789" s="39">
        <f t="shared" si="29"/>
        <v>0</v>
      </c>
      <c r="G789" s="40" t="e">
        <f t="shared" si="30"/>
        <v>#DIV/0!</v>
      </c>
    </row>
    <row r="790" spans="1:7" s="30" customFormat="1" ht="24" hidden="1" customHeight="1">
      <c r="A790" s="21">
        <v>2111301</v>
      </c>
      <c r="B790" s="22" t="s">
        <v>696</v>
      </c>
      <c r="C790" s="44"/>
      <c r="D790" s="44"/>
      <c r="E790" s="44"/>
      <c r="F790" s="39">
        <f t="shared" si="29"/>
        <v>0</v>
      </c>
      <c r="G790" s="40" t="e">
        <f t="shared" si="30"/>
        <v>#DIV/0!</v>
      </c>
    </row>
    <row r="791" spans="1:7" s="28" customFormat="1" ht="24" customHeight="1">
      <c r="A791" s="24">
        <v>21199</v>
      </c>
      <c r="B791" s="24" t="s">
        <v>697</v>
      </c>
      <c r="C791" s="39"/>
      <c r="D791" s="39"/>
      <c r="E791" s="39"/>
      <c r="F791" s="39">
        <f t="shared" si="29"/>
        <v>0</v>
      </c>
      <c r="G791" s="40" t="e">
        <f t="shared" si="30"/>
        <v>#DIV/0!</v>
      </c>
    </row>
    <row r="792" spans="1:7" s="30" customFormat="1" ht="24" hidden="1" customHeight="1">
      <c r="A792" s="21">
        <v>2119901</v>
      </c>
      <c r="B792" s="22" t="s">
        <v>698</v>
      </c>
      <c r="C792" s="44"/>
      <c r="D792" s="44"/>
      <c r="E792" s="44"/>
      <c r="F792" s="39">
        <f t="shared" si="29"/>
        <v>0</v>
      </c>
      <c r="G792" s="40" t="e">
        <f t="shared" si="30"/>
        <v>#DIV/0!</v>
      </c>
    </row>
    <row r="793" spans="1:7" s="28" customFormat="1" ht="24" customHeight="1">
      <c r="A793" s="24">
        <v>212</v>
      </c>
      <c r="B793" s="24" t="s">
        <v>699</v>
      </c>
      <c r="C793" s="39">
        <v>181</v>
      </c>
      <c r="D793" s="39">
        <v>4</v>
      </c>
      <c r="E793" s="39">
        <v>217</v>
      </c>
      <c r="F793" s="39">
        <f t="shared" si="29"/>
        <v>-213</v>
      </c>
      <c r="G793" s="40">
        <f t="shared" si="30"/>
        <v>-98.156682027649794</v>
      </c>
    </row>
    <row r="794" spans="1:7" s="28" customFormat="1" ht="24" customHeight="1">
      <c r="A794" s="24">
        <v>21201</v>
      </c>
      <c r="B794" s="24" t="s">
        <v>700</v>
      </c>
      <c r="C794" s="39"/>
      <c r="D794" s="39"/>
      <c r="E794" s="39">
        <v>4</v>
      </c>
      <c r="F794" s="39">
        <f t="shared" si="29"/>
        <v>-4</v>
      </c>
      <c r="G794" s="40">
        <f t="shared" si="30"/>
        <v>-100</v>
      </c>
    </row>
    <row r="795" spans="1:7" s="30" customFormat="1" ht="24" hidden="1" customHeight="1">
      <c r="A795" s="21">
        <v>2120101</v>
      </c>
      <c r="B795" s="22" t="s">
        <v>107</v>
      </c>
      <c r="C795" s="44"/>
      <c r="D795" s="44"/>
      <c r="E795" s="44"/>
      <c r="F795" s="39">
        <f t="shared" si="29"/>
        <v>0</v>
      </c>
      <c r="G795" s="40" t="e">
        <f t="shared" si="30"/>
        <v>#DIV/0!</v>
      </c>
    </row>
    <row r="796" spans="1:7" s="30" customFormat="1" ht="24" hidden="1" customHeight="1">
      <c r="A796" s="21">
        <v>2120102</v>
      </c>
      <c r="B796" s="22" t="s">
        <v>108</v>
      </c>
      <c r="C796" s="44"/>
      <c r="D796" s="44"/>
      <c r="E796" s="44"/>
      <c r="F796" s="39">
        <f t="shared" si="29"/>
        <v>0</v>
      </c>
      <c r="G796" s="40" t="e">
        <f t="shared" si="30"/>
        <v>#DIV/0!</v>
      </c>
    </row>
    <row r="797" spans="1:7" s="30" customFormat="1" ht="24" hidden="1" customHeight="1">
      <c r="A797" s="21">
        <v>2120103</v>
      </c>
      <c r="B797" s="22" t="s">
        <v>109</v>
      </c>
      <c r="C797" s="44"/>
      <c r="D797" s="44"/>
      <c r="E797" s="44"/>
      <c r="F797" s="39">
        <f t="shared" si="29"/>
        <v>0</v>
      </c>
      <c r="G797" s="40" t="e">
        <f t="shared" si="30"/>
        <v>#DIV/0!</v>
      </c>
    </row>
    <row r="798" spans="1:7" s="30" customFormat="1" ht="24" hidden="1" customHeight="1">
      <c r="A798" s="21">
        <v>2120104</v>
      </c>
      <c r="B798" s="22" t="s">
        <v>701</v>
      </c>
      <c r="C798" s="44"/>
      <c r="D798" s="44"/>
      <c r="E798" s="44"/>
      <c r="F798" s="39">
        <f t="shared" si="29"/>
        <v>0</v>
      </c>
      <c r="G798" s="40" t="e">
        <f t="shared" si="30"/>
        <v>#DIV/0!</v>
      </c>
    </row>
    <row r="799" spans="1:7" s="30" customFormat="1" ht="24" hidden="1" customHeight="1">
      <c r="A799" s="21">
        <v>2120105</v>
      </c>
      <c r="B799" s="22" t="s">
        <v>702</v>
      </c>
      <c r="C799" s="44"/>
      <c r="D799" s="44"/>
      <c r="E799" s="44"/>
      <c r="F799" s="39">
        <f t="shared" si="29"/>
        <v>0</v>
      </c>
      <c r="G799" s="40" t="e">
        <f t="shared" si="30"/>
        <v>#DIV/0!</v>
      </c>
    </row>
    <row r="800" spans="1:7" s="30" customFormat="1" ht="24" hidden="1" customHeight="1">
      <c r="A800" s="21">
        <v>2120106</v>
      </c>
      <c r="B800" s="22" t="s">
        <v>703</v>
      </c>
      <c r="C800" s="44"/>
      <c r="D800" s="44"/>
      <c r="E800" s="44"/>
      <c r="F800" s="39">
        <f t="shared" si="29"/>
        <v>0</v>
      </c>
      <c r="G800" s="40" t="e">
        <f t="shared" si="30"/>
        <v>#DIV/0!</v>
      </c>
    </row>
    <row r="801" spans="1:8" s="30" customFormat="1" ht="24" hidden="1" customHeight="1">
      <c r="A801" s="21">
        <v>2120107</v>
      </c>
      <c r="B801" s="22" t="s">
        <v>704</v>
      </c>
      <c r="C801" s="44"/>
      <c r="D801" s="44"/>
      <c r="E801" s="44"/>
      <c r="F801" s="39">
        <f t="shared" si="29"/>
        <v>0</v>
      </c>
      <c r="G801" s="40" t="e">
        <f t="shared" si="30"/>
        <v>#DIV/0!</v>
      </c>
    </row>
    <row r="802" spans="1:8" s="30" customFormat="1" ht="24" hidden="1" customHeight="1">
      <c r="A802" s="21">
        <v>2120108</v>
      </c>
      <c r="B802" s="22" t="s">
        <v>705</v>
      </c>
      <c r="C802" s="44"/>
      <c r="D802" s="44"/>
      <c r="E802" s="44"/>
      <c r="F802" s="39">
        <f t="shared" si="29"/>
        <v>0</v>
      </c>
      <c r="G802" s="40" t="e">
        <f t="shared" si="30"/>
        <v>#DIV/0!</v>
      </c>
    </row>
    <row r="803" spans="1:8" s="30" customFormat="1" ht="24" hidden="1" customHeight="1">
      <c r="A803" s="21">
        <v>2120109</v>
      </c>
      <c r="B803" s="22" t="s">
        <v>706</v>
      </c>
      <c r="C803" s="44"/>
      <c r="D803" s="44"/>
      <c r="E803" s="44"/>
      <c r="F803" s="39">
        <f t="shared" si="29"/>
        <v>0</v>
      </c>
      <c r="G803" s="40" t="e">
        <f t="shared" si="30"/>
        <v>#DIV/0!</v>
      </c>
    </row>
    <row r="804" spans="1:8" s="30" customFormat="1" ht="24" hidden="1" customHeight="1">
      <c r="A804" s="21">
        <v>2120110</v>
      </c>
      <c r="B804" s="22" t="s">
        <v>707</v>
      </c>
      <c r="C804" s="44"/>
      <c r="D804" s="44"/>
      <c r="E804" s="44"/>
      <c r="F804" s="39">
        <f t="shared" si="29"/>
        <v>0</v>
      </c>
      <c r="G804" s="40" t="e">
        <f t="shared" si="30"/>
        <v>#DIV/0!</v>
      </c>
    </row>
    <row r="805" spans="1:8" s="30" customFormat="1" ht="24" hidden="1" customHeight="1">
      <c r="A805" s="21">
        <v>2120199</v>
      </c>
      <c r="B805" s="22" t="s">
        <v>708</v>
      </c>
      <c r="C805" s="44"/>
      <c r="D805" s="44"/>
      <c r="E805" s="44">
        <v>4</v>
      </c>
      <c r="F805" s="39">
        <f t="shared" si="29"/>
        <v>-4</v>
      </c>
      <c r="G805" s="40">
        <f t="shared" si="30"/>
        <v>-100</v>
      </c>
    </row>
    <row r="806" spans="1:8" s="28" customFormat="1" ht="24" customHeight="1">
      <c r="A806" s="24">
        <v>21202</v>
      </c>
      <c r="B806" s="24" t="s">
        <v>709</v>
      </c>
      <c r="C806" s="39"/>
      <c r="D806" s="39"/>
      <c r="E806" s="39"/>
      <c r="F806" s="39">
        <f t="shared" si="29"/>
        <v>0</v>
      </c>
      <c r="G806" s="40" t="e">
        <f t="shared" si="30"/>
        <v>#DIV/0!</v>
      </c>
    </row>
    <row r="807" spans="1:8" s="30" customFormat="1" ht="24" hidden="1" customHeight="1">
      <c r="A807" s="21">
        <v>2120201</v>
      </c>
      <c r="B807" s="22" t="s">
        <v>710</v>
      </c>
      <c r="C807" s="44"/>
      <c r="D807" s="44"/>
      <c r="E807" s="44"/>
      <c r="F807" s="39">
        <f t="shared" si="29"/>
        <v>0</v>
      </c>
      <c r="G807" s="40" t="e">
        <f t="shared" si="30"/>
        <v>#DIV/0!</v>
      </c>
    </row>
    <row r="808" spans="1:8" s="28" customFormat="1" ht="24" customHeight="1">
      <c r="A808" s="24">
        <v>21203</v>
      </c>
      <c r="B808" s="24" t="s">
        <v>711</v>
      </c>
      <c r="C808" s="39"/>
      <c r="D808" s="39"/>
      <c r="E808" s="39"/>
      <c r="F808" s="39">
        <f t="shared" si="29"/>
        <v>0</v>
      </c>
      <c r="G808" s="40" t="e">
        <f t="shared" si="30"/>
        <v>#DIV/0!</v>
      </c>
    </row>
    <row r="809" spans="1:8" s="30" customFormat="1" ht="24" hidden="1" customHeight="1">
      <c r="A809" s="21">
        <v>2120303</v>
      </c>
      <c r="B809" s="22" t="s">
        <v>712</v>
      </c>
      <c r="C809" s="44"/>
      <c r="D809" s="44"/>
      <c r="E809" s="44"/>
      <c r="F809" s="39">
        <f t="shared" si="29"/>
        <v>0</v>
      </c>
      <c r="G809" s="40" t="e">
        <f t="shared" si="30"/>
        <v>#DIV/0!</v>
      </c>
    </row>
    <row r="810" spans="1:8" s="30" customFormat="1" ht="24" hidden="1" customHeight="1">
      <c r="A810" s="21">
        <v>2120399</v>
      </c>
      <c r="B810" s="22" t="s">
        <v>713</v>
      </c>
      <c r="C810" s="44"/>
      <c r="D810" s="44"/>
      <c r="E810" s="44"/>
      <c r="F810" s="39">
        <f t="shared" si="29"/>
        <v>0</v>
      </c>
      <c r="G810" s="40" t="e">
        <f t="shared" si="30"/>
        <v>#DIV/0!</v>
      </c>
    </row>
    <row r="811" spans="1:8" s="28" customFormat="1" ht="24" customHeight="1">
      <c r="A811" s="24">
        <v>21205</v>
      </c>
      <c r="B811" s="24" t="s">
        <v>714</v>
      </c>
      <c r="C811" s="39"/>
      <c r="D811" s="39">
        <v>4</v>
      </c>
      <c r="E811" s="39"/>
      <c r="F811" s="39">
        <f t="shared" si="29"/>
        <v>4</v>
      </c>
      <c r="G811" s="40" t="e">
        <f t="shared" si="30"/>
        <v>#DIV/0!</v>
      </c>
    </row>
    <row r="812" spans="1:8" s="30" customFormat="1" ht="24" customHeight="1">
      <c r="A812" s="21">
        <v>2120501</v>
      </c>
      <c r="B812" s="22" t="s">
        <v>715</v>
      </c>
      <c r="C812" s="44"/>
      <c r="D812" s="44">
        <v>4</v>
      </c>
      <c r="E812" s="44"/>
      <c r="F812" s="39">
        <f t="shared" si="29"/>
        <v>4</v>
      </c>
      <c r="G812" s="40" t="e">
        <f t="shared" si="30"/>
        <v>#DIV/0!</v>
      </c>
      <c r="H812" s="51">
        <v>4</v>
      </c>
    </row>
    <row r="813" spans="1:8" s="28" customFormat="1" ht="24" customHeight="1">
      <c r="A813" s="24">
        <v>21206</v>
      </c>
      <c r="B813" s="24" t="s">
        <v>716</v>
      </c>
      <c r="C813" s="39"/>
      <c r="D813" s="39"/>
      <c r="E813" s="39"/>
      <c r="F813" s="39">
        <f t="shared" si="29"/>
        <v>0</v>
      </c>
      <c r="G813" s="40" t="e">
        <f t="shared" si="30"/>
        <v>#DIV/0!</v>
      </c>
    </row>
    <row r="814" spans="1:8" s="30" customFormat="1" ht="24" hidden="1" customHeight="1">
      <c r="A814" s="21">
        <v>2120601</v>
      </c>
      <c r="B814" s="22" t="s">
        <v>717</v>
      </c>
      <c r="C814" s="44"/>
      <c r="D814" s="44"/>
      <c r="E814" s="44"/>
      <c r="F814" s="39">
        <f t="shared" si="29"/>
        <v>0</v>
      </c>
      <c r="G814" s="40" t="e">
        <f t="shared" si="30"/>
        <v>#DIV/0!</v>
      </c>
    </row>
    <row r="815" spans="1:8" s="28" customFormat="1" ht="24" customHeight="1">
      <c r="A815" s="24">
        <v>21299</v>
      </c>
      <c r="B815" s="24" t="s">
        <v>718</v>
      </c>
      <c r="C815" s="39">
        <v>181</v>
      </c>
      <c r="D815" s="39"/>
      <c r="E815" s="39">
        <v>213</v>
      </c>
      <c r="F815" s="39">
        <f t="shared" si="29"/>
        <v>-213</v>
      </c>
      <c r="G815" s="40">
        <f t="shared" si="30"/>
        <v>-100</v>
      </c>
    </row>
    <row r="816" spans="1:8" s="30" customFormat="1" ht="24" customHeight="1">
      <c r="A816" s="21">
        <v>2129999</v>
      </c>
      <c r="B816" s="22" t="s">
        <v>719</v>
      </c>
      <c r="C816" s="44">
        <v>181</v>
      </c>
      <c r="D816" s="44"/>
      <c r="E816" s="44">
        <v>213</v>
      </c>
      <c r="F816" s="39">
        <f t="shared" si="29"/>
        <v>-213</v>
      </c>
      <c r="G816" s="40">
        <f t="shared" si="30"/>
        <v>-100</v>
      </c>
    </row>
    <row r="817" spans="1:8" s="28" customFormat="1" ht="24" customHeight="1">
      <c r="A817" s="24">
        <v>213</v>
      </c>
      <c r="B817" s="24" t="s">
        <v>720</v>
      </c>
      <c r="C817" s="48">
        <v>183</v>
      </c>
      <c r="D817" s="48">
        <f>D818+D871+D899+D923</f>
        <v>144</v>
      </c>
      <c r="E817" s="48">
        <f>E818+E843+E871+E899+E916+E923</f>
        <v>181</v>
      </c>
      <c r="F817" s="39">
        <f t="shared" si="29"/>
        <v>-37</v>
      </c>
      <c r="G817" s="40">
        <f t="shared" si="30"/>
        <v>-20.441988950276201</v>
      </c>
    </row>
    <row r="818" spans="1:8" s="28" customFormat="1" ht="24" customHeight="1">
      <c r="A818" s="24">
        <v>21301</v>
      </c>
      <c r="B818" s="24" t="s">
        <v>721</v>
      </c>
      <c r="C818" s="48">
        <v>138</v>
      </c>
      <c r="D818" s="48">
        <f>SUM(D821:D842)</f>
        <v>125</v>
      </c>
      <c r="E818" s="48">
        <f>SUM(E821:E842)</f>
        <v>65</v>
      </c>
      <c r="F818" s="39">
        <f t="shared" si="29"/>
        <v>60</v>
      </c>
      <c r="G818" s="40">
        <f t="shared" si="30"/>
        <v>92.307692307692307</v>
      </c>
    </row>
    <row r="819" spans="1:8" s="30" customFormat="1" ht="24" hidden="1" customHeight="1">
      <c r="A819" s="21">
        <v>2130101</v>
      </c>
      <c r="B819" s="22" t="s">
        <v>107</v>
      </c>
      <c r="C819" s="44"/>
      <c r="D819" s="44"/>
      <c r="E819" s="44"/>
      <c r="F819" s="39">
        <f t="shared" si="29"/>
        <v>0</v>
      </c>
      <c r="G819" s="40" t="e">
        <f t="shared" si="30"/>
        <v>#DIV/0!</v>
      </c>
    </row>
    <row r="820" spans="1:8" s="30" customFormat="1" ht="24" hidden="1" customHeight="1">
      <c r="A820" s="21">
        <v>2130102</v>
      </c>
      <c r="B820" s="22" t="s">
        <v>108</v>
      </c>
      <c r="C820" s="44"/>
      <c r="D820" s="44"/>
      <c r="E820" s="44"/>
      <c r="F820" s="39">
        <f t="shared" si="29"/>
        <v>0</v>
      </c>
      <c r="G820" s="40" t="e">
        <f t="shared" si="30"/>
        <v>#DIV/0!</v>
      </c>
    </row>
    <row r="821" spans="1:8" s="30" customFormat="1" ht="24" customHeight="1">
      <c r="A821" s="21">
        <v>2130103</v>
      </c>
      <c r="B821" s="22" t="s">
        <v>109</v>
      </c>
      <c r="C821" s="46">
        <v>131</v>
      </c>
      <c r="D821" s="46">
        <v>35</v>
      </c>
      <c r="E821" s="46">
        <v>65</v>
      </c>
      <c r="F821" s="39">
        <f t="shared" si="29"/>
        <v>-30</v>
      </c>
      <c r="G821" s="40">
        <f t="shared" si="30"/>
        <v>-46.153846153846203</v>
      </c>
    </row>
    <row r="822" spans="1:8" s="30" customFormat="1" ht="24" hidden="1" customHeight="1">
      <c r="A822" s="21">
        <v>2130104</v>
      </c>
      <c r="B822" s="22" t="s">
        <v>116</v>
      </c>
      <c r="C822" s="46"/>
      <c r="D822" s="46"/>
      <c r="E822" s="46"/>
      <c r="F822" s="39">
        <f t="shared" si="29"/>
        <v>0</v>
      </c>
      <c r="G822" s="40" t="e">
        <f t="shared" si="30"/>
        <v>#DIV/0!</v>
      </c>
    </row>
    <row r="823" spans="1:8" s="30" customFormat="1" ht="24" hidden="1" customHeight="1">
      <c r="A823" s="21">
        <v>2130105</v>
      </c>
      <c r="B823" s="22" t="s">
        <v>722</v>
      </c>
      <c r="C823" s="46"/>
      <c r="D823" s="46"/>
      <c r="E823" s="46"/>
      <c r="F823" s="39">
        <f t="shared" si="29"/>
        <v>0</v>
      </c>
      <c r="G823" s="40" t="e">
        <f t="shared" si="30"/>
        <v>#DIV/0!</v>
      </c>
    </row>
    <row r="824" spans="1:8" s="30" customFormat="1" ht="24" hidden="1" customHeight="1">
      <c r="A824" s="21">
        <v>2130106</v>
      </c>
      <c r="B824" s="22" t="s">
        <v>723</v>
      </c>
      <c r="C824" s="46"/>
      <c r="D824" s="46"/>
      <c r="E824" s="46"/>
      <c r="F824" s="39">
        <f t="shared" si="29"/>
        <v>0</v>
      </c>
      <c r="G824" s="40" t="e">
        <f t="shared" si="30"/>
        <v>#DIV/0!</v>
      </c>
    </row>
    <row r="825" spans="1:8" s="30" customFormat="1" ht="24" customHeight="1">
      <c r="A825" s="21">
        <v>2130108</v>
      </c>
      <c r="B825" s="22" t="s">
        <v>724</v>
      </c>
      <c r="C825" s="46">
        <v>7</v>
      </c>
      <c r="D825" s="46"/>
      <c r="E825" s="46"/>
      <c r="F825" s="39">
        <f t="shared" si="29"/>
        <v>0</v>
      </c>
      <c r="G825" s="40" t="e">
        <f t="shared" si="30"/>
        <v>#DIV/0!</v>
      </c>
    </row>
    <row r="826" spans="1:8" s="30" customFormat="1" ht="24" hidden="1" customHeight="1">
      <c r="A826" s="21">
        <v>2130109</v>
      </c>
      <c r="B826" s="22" t="s">
        <v>725</v>
      </c>
      <c r="C826" s="44"/>
      <c r="D826" s="44"/>
      <c r="E826" s="44"/>
      <c r="F826" s="39">
        <f t="shared" si="29"/>
        <v>0</v>
      </c>
      <c r="G826" s="40" t="e">
        <f t="shared" si="30"/>
        <v>#DIV/0!</v>
      </c>
    </row>
    <row r="827" spans="1:8" s="30" customFormat="1" ht="24" hidden="1" customHeight="1">
      <c r="A827" s="21">
        <v>2130110</v>
      </c>
      <c r="B827" s="22" t="s">
        <v>726</v>
      </c>
      <c r="C827" s="44"/>
      <c r="D827" s="44"/>
      <c r="E827" s="44"/>
      <c r="F827" s="39">
        <f t="shared" si="29"/>
        <v>0</v>
      </c>
      <c r="G827" s="40" t="e">
        <f t="shared" si="30"/>
        <v>#DIV/0!</v>
      </c>
    </row>
    <row r="828" spans="1:8" s="30" customFormat="1" ht="24" hidden="1" customHeight="1">
      <c r="A828" s="21">
        <v>2130111</v>
      </c>
      <c r="B828" s="22" t="s">
        <v>727</v>
      </c>
      <c r="C828" s="44"/>
      <c r="D828" s="44"/>
      <c r="E828" s="44"/>
      <c r="F828" s="39">
        <f t="shared" si="29"/>
        <v>0</v>
      </c>
      <c r="G828" s="40" t="e">
        <f t="shared" si="30"/>
        <v>#DIV/0!</v>
      </c>
    </row>
    <row r="829" spans="1:8" s="30" customFormat="1" ht="24" hidden="1" customHeight="1">
      <c r="A829" s="21">
        <v>2130112</v>
      </c>
      <c r="B829" s="22" t="s">
        <v>728</v>
      </c>
      <c r="C829" s="44"/>
      <c r="D829" s="44"/>
      <c r="E829" s="44"/>
      <c r="F829" s="39">
        <f t="shared" si="29"/>
        <v>0</v>
      </c>
      <c r="G829" s="40" t="e">
        <f t="shared" si="30"/>
        <v>#DIV/0!</v>
      </c>
    </row>
    <row r="830" spans="1:8" s="30" customFormat="1" ht="24" hidden="1" customHeight="1">
      <c r="A830" s="21">
        <v>2130114</v>
      </c>
      <c r="B830" s="22" t="s">
        <v>729</v>
      </c>
      <c r="C830" s="44"/>
      <c r="D830" s="44"/>
      <c r="E830" s="44"/>
      <c r="F830" s="39">
        <f t="shared" si="29"/>
        <v>0</v>
      </c>
      <c r="G830" s="40" t="e">
        <f t="shared" si="30"/>
        <v>#DIV/0!</v>
      </c>
    </row>
    <row r="831" spans="1:8" s="30" customFormat="1" ht="24" customHeight="1">
      <c r="A831" s="21">
        <v>2130119</v>
      </c>
      <c r="B831" s="22" t="s">
        <v>730</v>
      </c>
      <c r="C831" s="44"/>
      <c r="D831" s="44">
        <v>5</v>
      </c>
      <c r="E831" s="44"/>
      <c r="F831" s="39">
        <f t="shared" si="29"/>
        <v>5</v>
      </c>
      <c r="G831" s="40" t="e">
        <f t="shared" si="30"/>
        <v>#DIV/0!</v>
      </c>
      <c r="H831" s="51">
        <v>5</v>
      </c>
    </row>
    <row r="832" spans="1:8" s="30" customFormat="1" ht="24" hidden="1" customHeight="1">
      <c r="A832" s="21">
        <v>2130120</v>
      </c>
      <c r="B832" s="22" t="s">
        <v>731</v>
      </c>
      <c r="C832" s="44"/>
      <c r="D832" s="44"/>
      <c r="E832" s="44"/>
      <c r="F832" s="39">
        <f t="shared" si="29"/>
        <v>0</v>
      </c>
      <c r="G832" s="40" t="e">
        <f t="shared" si="30"/>
        <v>#DIV/0!</v>
      </c>
    </row>
    <row r="833" spans="1:8" s="30" customFormat="1" ht="24" hidden="1" customHeight="1">
      <c r="A833" s="21">
        <v>2130121</v>
      </c>
      <c r="B833" s="22" t="s">
        <v>732</v>
      </c>
      <c r="C833" s="44"/>
      <c r="D833" s="44"/>
      <c r="E833" s="44"/>
      <c r="F833" s="39">
        <f t="shared" si="29"/>
        <v>0</v>
      </c>
      <c r="G833" s="40" t="e">
        <f t="shared" si="30"/>
        <v>#DIV/0!</v>
      </c>
    </row>
    <row r="834" spans="1:8" s="30" customFormat="1" ht="24" hidden="1" customHeight="1">
      <c r="A834" s="21">
        <v>2130122</v>
      </c>
      <c r="B834" s="22" t="s">
        <v>733</v>
      </c>
      <c r="C834" s="44"/>
      <c r="D834" s="44"/>
      <c r="E834" s="44"/>
      <c r="F834" s="39">
        <f t="shared" si="29"/>
        <v>0</v>
      </c>
      <c r="G834" s="40" t="e">
        <f t="shared" si="30"/>
        <v>#DIV/0!</v>
      </c>
    </row>
    <row r="835" spans="1:8" s="30" customFormat="1" ht="24" hidden="1" customHeight="1">
      <c r="A835" s="21">
        <v>2130124</v>
      </c>
      <c r="B835" s="22" t="s">
        <v>734</v>
      </c>
      <c r="C835" s="44"/>
      <c r="D835" s="44"/>
      <c r="E835" s="44"/>
      <c r="F835" s="39">
        <f t="shared" si="29"/>
        <v>0</v>
      </c>
      <c r="G835" s="40" t="e">
        <f t="shared" si="30"/>
        <v>#DIV/0!</v>
      </c>
    </row>
    <row r="836" spans="1:8" s="30" customFormat="1" ht="0.75" customHeight="1">
      <c r="A836" s="21">
        <v>2130125</v>
      </c>
      <c r="B836" s="22" t="s">
        <v>735</v>
      </c>
      <c r="C836" s="44"/>
      <c r="D836" s="44"/>
      <c r="E836" s="44"/>
      <c r="F836" s="39">
        <f t="shared" si="29"/>
        <v>0</v>
      </c>
      <c r="G836" s="40" t="e">
        <f t="shared" si="30"/>
        <v>#DIV/0!</v>
      </c>
    </row>
    <row r="837" spans="1:8" s="30" customFormat="1" ht="24" customHeight="1">
      <c r="A837" s="21">
        <v>2130126</v>
      </c>
      <c r="B837" s="22" t="s">
        <v>736</v>
      </c>
      <c r="C837" s="44"/>
      <c r="D837" s="44">
        <v>50</v>
      </c>
      <c r="E837" s="44"/>
      <c r="F837" s="39">
        <f t="shared" si="29"/>
        <v>50</v>
      </c>
      <c r="G837" s="40" t="e">
        <f t="shared" si="30"/>
        <v>#DIV/0!</v>
      </c>
      <c r="H837" s="51">
        <v>50</v>
      </c>
    </row>
    <row r="838" spans="1:8" s="30" customFormat="1" ht="24" hidden="1" customHeight="1">
      <c r="A838" s="21">
        <v>2130135</v>
      </c>
      <c r="B838" s="22" t="s">
        <v>737</v>
      </c>
      <c r="C838" s="44"/>
      <c r="D838" s="44"/>
      <c r="E838" s="44"/>
      <c r="F838" s="39">
        <f t="shared" si="29"/>
        <v>0</v>
      </c>
      <c r="G838" s="40" t="e">
        <f t="shared" si="30"/>
        <v>#DIV/0!</v>
      </c>
    </row>
    <row r="839" spans="1:8" s="30" customFormat="1" ht="24" hidden="1" customHeight="1">
      <c r="A839" s="21">
        <v>2130142</v>
      </c>
      <c r="B839" s="22" t="s">
        <v>738</v>
      </c>
      <c r="C839" s="44"/>
      <c r="D839" s="44"/>
      <c r="E839" s="44"/>
      <c r="F839" s="39">
        <f t="shared" si="29"/>
        <v>0</v>
      </c>
      <c r="G839" s="40" t="e">
        <f t="shared" si="30"/>
        <v>#DIV/0!</v>
      </c>
    </row>
    <row r="840" spans="1:8" s="30" customFormat="1" ht="24" hidden="1" customHeight="1">
      <c r="A840" s="21">
        <v>2130148</v>
      </c>
      <c r="B840" s="22" t="s">
        <v>739</v>
      </c>
      <c r="C840" s="44"/>
      <c r="D840" s="44"/>
      <c r="E840" s="44"/>
      <c r="F840" s="39">
        <f t="shared" si="29"/>
        <v>0</v>
      </c>
      <c r="G840" s="40" t="e">
        <f t="shared" si="30"/>
        <v>#DIV/0!</v>
      </c>
    </row>
    <row r="841" spans="1:8" s="30" customFormat="1" ht="24" hidden="1" customHeight="1">
      <c r="A841" s="21">
        <v>2130152</v>
      </c>
      <c r="B841" s="22" t="s">
        <v>740</v>
      </c>
      <c r="C841" s="44"/>
      <c r="D841" s="44"/>
      <c r="E841" s="44"/>
      <c r="F841" s="39">
        <f t="shared" ref="F841:F904" si="31">D841-E841</f>
        <v>0</v>
      </c>
      <c r="G841" s="40" t="e">
        <f t="shared" ref="G841:G904" si="32">F841/E841*100</f>
        <v>#DIV/0!</v>
      </c>
    </row>
    <row r="842" spans="1:8" s="30" customFormat="1" ht="24" customHeight="1">
      <c r="A842" s="21">
        <v>2130199</v>
      </c>
      <c r="B842" s="22" t="s">
        <v>741</v>
      </c>
      <c r="C842" s="44"/>
      <c r="D842" s="44">
        <v>35</v>
      </c>
      <c r="E842" s="44"/>
      <c r="F842" s="39">
        <f t="shared" si="31"/>
        <v>35</v>
      </c>
      <c r="G842" s="40" t="e">
        <f t="shared" si="32"/>
        <v>#DIV/0!</v>
      </c>
      <c r="H842" s="51">
        <v>35</v>
      </c>
    </row>
    <row r="843" spans="1:8" s="28" customFormat="1" ht="24" customHeight="1">
      <c r="A843" s="24">
        <v>21302</v>
      </c>
      <c r="B843" s="24" t="s">
        <v>742</v>
      </c>
      <c r="C843" s="39"/>
      <c r="D843" s="39"/>
      <c r="E843" s="39">
        <v>41</v>
      </c>
      <c r="F843" s="39">
        <f t="shared" si="31"/>
        <v>-41</v>
      </c>
      <c r="G843" s="40">
        <f t="shared" si="32"/>
        <v>-100</v>
      </c>
    </row>
    <row r="844" spans="1:8" s="30" customFormat="1" ht="24" hidden="1" customHeight="1">
      <c r="A844" s="21">
        <v>2130201</v>
      </c>
      <c r="B844" s="22" t="s">
        <v>107</v>
      </c>
      <c r="C844" s="44"/>
      <c r="D844" s="44"/>
      <c r="E844" s="44"/>
      <c r="F844" s="39">
        <f t="shared" si="31"/>
        <v>0</v>
      </c>
      <c r="G844" s="40" t="e">
        <f t="shared" si="32"/>
        <v>#DIV/0!</v>
      </c>
    </row>
    <row r="845" spans="1:8" s="30" customFormat="1" ht="24" hidden="1" customHeight="1">
      <c r="A845" s="21">
        <v>2130202</v>
      </c>
      <c r="B845" s="22" t="s">
        <v>108</v>
      </c>
      <c r="C845" s="44"/>
      <c r="D845" s="44"/>
      <c r="E845" s="44"/>
      <c r="F845" s="39">
        <f t="shared" si="31"/>
        <v>0</v>
      </c>
      <c r="G845" s="40" t="e">
        <f t="shared" si="32"/>
        <v>#DIV/0!</v>
      </c>
    </row>
    <row r="846" spans="1:8" s="30" customFormat="1" ht="24" hidden="1" customHeight="1">
      <c r="A846" s="21">
        <v>2130203</v>
      </c>
      <c r="B846" s="22" t="s">
        <v>109</v>
      </c>
      <c r="C846" s="44"/>
      <c r="D846" s="44"/>
      <c r="E846" s="44"/>
      <c r="F846" s="39">
        <f t="shared" si="31"/>
        <v>0</v>
      </c>
      <c r="G846" s="40" t="e">
        <f t="shared" si="32"/>
        <v>#DIV/0!</v>
      </c>
    </row>
    <row r="847" spans="1:8" s="30" customFormat="1" ht="24" hidden="1" customHeight="1">
      <c r="A847" s="21">
        <v>2130204</v>
      </c>
      <c r="B847" s="22" t="s">
        <v>743</v>
      </c>
      <c r="C847" s="44"/>
      <c r="D847" s="44"/>
      <c r="E847" s="44"/>
      <c r="F847" s="39">
        <f t="shared" si="31"/>
        <v>0</v>
      </c>
      <c r="G847" s="40" t="e">
        <f t="shared" si="32"/>
        <v>#DIV/0!</v>
      </c>
    </row>
    <row r="848" spans="1:8" s="30" customFormat="1" ht="24" customHeight="1">
      <c r="A848" s="21">
        <v>2130205</v>
      </c>
      <c r="B848" s="22" t="s">
        <v>744</v>
      </c>
      <c r="C848" s="44"/>
      <c r="D848" s="44"/>
      <c r="E848" s="44">
        <v>41</v>
      </c>
      <c r="F848" s="39">
        <f t="shared" si="31"/>
        <v>-41</v>
      </c>
      <c r="G848" s="40">
        <f t="shared" si="32"/>
        <v>-100</v>
      </c>
    </row>
    <row r="849" spans="1:7" s="30" customFormat="1" ht="24" hidden="1" customHeight="1">
      <c r="A849" s="21">
        <v>2130206</v>
      </c>
      <c r="B849" s="22" t="s">
        <v>745</v>
      </c>
      <c r="C849" s="44"/>
      <c r="D849" s="44"/>
      <c r="E849" s="44"/>
      <c r="F849" s="39">
        <f t="shared" si="31"/>
        <v>0</v>
      </c>
      <c r="G849" s="40" t="e">
        <f t="shared" si="32"/>
        <v>#DIV/0!</v>
      </c>
    </row>
    <row r="850" spans="1:7" s="30" customFormat="1" ht="24" hidden="1" customHeight="1">
      <c r="A850" s="21">
        <v>2130207</v>
      </c>
      <c r="B850" s="22" t="s">
        <v>746</v>
      </c>
      <c r="C850" s="44"/>
      <c r="D850" s="44"/>
      <c r="E850" s="44"/>
      <c r="F850" s="39">
        <f t="shared" si="31"/>
        <v>0</v>
      </c>
      <c r="G850" s="40" t="e">
        <f t="shared" si="32"/>
        <v>#DIV/0!</v>
      </c>
    </row>
    <row r="851" spans="1:7" s="30" customFormat="1" ht="24" hidden="1" customHeight="1">
      <c r="A851" s="21">
        <v>2130208</v>
      </c>
      <c r="B851" s="22" t="s">
        <v>747</v>
      </c>
      <c r="C851" s="44"/>
      <c r="D851" s="44"/>
      <c r="E851" s="44"/>
      <c r="F851" s="39">
        <f t="shared" si="31"/>
        <v>0</v>
      </c>
      <c r="G851" s="40" t="e">
        <f t="shared" si="32"/>
        <v>#DIV/0!</v>
      </c>
    </row>
    <row r="852" spans="1:7" s="30" customFormat="1" ht="24" hidden="1" customHeight="1">
      <c r="A852" s="21">
        <v>2130209</v>
      </c>
      <c r="B852" s="22" t="s">
        <v>748</v>
      </c>
      <c r="C852" s="44"/>
      <c r="D852" s="44"/>
      <c r="E852" s="44"/>
      <c r="F852" s="39">
        <f t="shared" si="31"/>
        <v>0</v>
      </c>
      <c r="G852" s="40" t="e">
        <f t="shared" si="32"/>
        <v>#DIV/0!</v>
      </c>
    </row>
    <row r="853" spans="1:7" s="30" customFormat="1" ht="24" hidden="1" customHeight="1">
      <c r="A853" s="21">
        <v>2130210</v>
      </c>
      <c r="B853" s="22" t="s">
        <v>749</v>
      </c>
      <c r="C853" s="44"/>
      <c r="D853" s="44"/>
      <c r="E853" s="44"/>
      <c r="F853" s="39">
        <f t="shared" si="31"/>
        <v>0</v>
      </c>
      <c r="G853" s="40" t="e">
        <f t="shared" si="32"/>
        <v>#DIV/0!</v>
      </c>
    </row>
    <row r="854" spans="1:7" s="30" customFormat="1" ht="24" hidden="1" customHeight="1">
      <c r="A854" s="21">
        <v>2130211</v>
      </c>
      <c r="B854" s="22" t="s">
        <v>750</v>
      </c>
      <c r="C854" s="44"/>
      <c r="D854" s="44"/>
      <c r="E854" s="44"/>
      <c r="F854" s="39">
        <f t="shared" si="31"/>
        <v>0</v>
      </c>
      <c r="G854" s="40" t="e">
        <f t="shared" si="32"/>
        <v>#DIV/0!</v>
      </c>
    </row>
    <row r="855" spans="1:7" s="30" customFormat="1" ht="24" hidden="1" customHeight="1">
      <c r="A855" s="21">
        <v>2130212</v>
      </c>
      <c r="B855" s="22" t="s">
        <v>751</v>
      </c>
      <c r="C855" s="44"/>
      <c r="D855" s="44"/>
      <c r="E855" s="44"/>
      <c r="F855" s="39">
        <f t="shared" si="31"/>
        <v>0</v>
      </c>
      <c r="G855" s="40" t="e">
        <f t="shared" si="32"/>
        <v>#DIV/0!</v>
      </c>
    </row>
    <row r="856" spans="1:7" s="30" customFormat="1" ht="24" hidden="1" customHeight="1">
      <c r="A856" s="21">
        <v>2130213</v>
      </c>
      <c r="B856" s="22" t="s">
        <v>752</v>
      </c>
      <c r="C856" s="44"/>
      <c r="D856" s="44"/>
      <c r="E856" s="44"/>
      <c r="F856" s="39">
        <f t="shared" si="31"/>
        <v>0</v>
      </c>
      <c r="G856" s="40" t="e">
        <f t="shared" si="32"/>
        <v>#DIV/0!</v>
      </c>
    </row>
    <row r="857" spans="1:7" s="30" customFormat="1" ht="24" hidden="1" customHeight="1">
      <c r="A857" s="21">
        <v>2130216</v>
      </c>
      <c r="B857" s="22" t="s">
        <v>753</v>
      </c>
      <c r="C857" s="44"/>
      <c r="D857" s="44"/>
      <c r="E857" s="44"/>
      <c r="F857" s="39">
        <f t="shared" si="31"/>
        <v>0</v>
      </c>
      <c r="G857" s="40" t="e">
        <f t="shared" si="32"/>
        <v>#DIV/0!</v>
      </c>
    </row>
    <row r="858" spans="1:7" s="30" customFormat="1" ht="24" hidden="1" customHeight="1">
      <c r="A858" s="21">
        <v>2130217</v>
      </c>
      <c r="B858" s="22" t="s">
        <v>754</v>
      </c>
      <c r="C858" s="44"/>
      <c r="D858" s="44"/>
      <c r="E858" s="44"/>
      <c r="F858" s="39">
        <f t="shared" si="31"/>
        <v>0</v>
      </c>
      <c r="G858" s="40" t="e">
        <f t="shared" si="32"/>
        <v>#DIV/0!</v>
      </c>
    </row>
    <row r="859" spans="1:7" s="30" customFormat="1" ht="24" hidden="1" customHeight="1">
      <c r="A859" s="21">
        <v>2130218</v>
      </c>
      <c r="B859" s="22" t="s">
        <v>755</v>
      </c>
      <c r="C859" s="44"/>
      <c r="D859" s="44"/>
      <c r="E859" s="44"/>
      <c r="F859" s="39">
        <f t="shared" si="31"/>
        <v>0</v>
      </c>
      <c r="G859" s="40" t="e">
        <f t="shared" si="32"/>
        <v>#DIV/0!</v>
      </c>
    </row>
    <row r="860" spans="1:7" s="30" customFormat="1" ht="24" hidden="1" customHeight="1">
      <c r="A860" s="21">
        <v>2130219</v>
      </c>
      <c r="B860" s="22" t="s">
        <v>756</v>
      </c>
      <c r="C860" s="44"/>
      <c r="D860" s="44"/>
      <c r="E860" s="44"/>
      <c r="F860" s="39">
        <f t="shared" si="31"/>
        <v>0</v>
      </c>
      <c r="G860" s="40" t="e">
        <f t="shared" si="32"/>
        <v>#DIV/0!</v>
      </c>
    </row>
    <row r="861" spans="1:7" s="30" customFormat="1" ht="24" hidden="1" customHeight="1">
      <c r="A861" s="21">
        <v>2130220</v>
      </c>
      <c r="B861" s="22" t="s">
        <v>757</v>
      </c>
      <c r="C861" s="44"/>
      <c r="D861" s="44"/>
      <c r="E861" s="44"/>
      <c r="F861" s="39">
        <f t="shared" si="31"/>
        <v>0</v>
      </c>
      <c r="G861" s="40" t="e">
        <f t="shared" si="32"/>
        <v>#DIV/0!</v>
      </c>
    </row>
    <row r="862" spans="1:7" s="30" customFormat="1" ht="24" hidden="1" customHeight="1">
      <c r="A862" s="21">
        <v>2130221</v>
      </c>
      <c r="B862" s="22" t="s">
        <v>758</v>
      </c>
      <c r="C862" s="44"/>
      <c r="D862" s="44"/>
      <c r="E862" s="44"/>
      <c r="F862" s="39">
        <f t="shared" si="31"/>
        <v>0</v>
      </c>
      <c r="G862" s="40" t="e">
        <f t="shared" si="32"/>
        <v>#DIV/0!</v>
      </c>
    </row>
    <row r="863" spans="1:7" s="30" customFormat="1" ht="24" hidden="1" customHeight="1">
      <c r="A863" s="21">
        <v>2130223</v>
      </c>
      <c r="B863" s="22" t="s">
        <v>759</v>
      </c>
      <c r="C863" s="44"/>
      <c r="D863" s="44"/>
      <c r="E863" s="44"/>
      <c r="F863" s="39">
        <f t="shared" si="31"/>
        <v>0</v>
      </c>
      <c r="G863" s="40" t="e">
        <f t="shared" si="32"/>
        <v>#DIV/0!</v>
      </c>
    </row>
    <row r="864" spans="1:7" s="30" customFormat="1" ht="24" hidden="1" customHeight="1">
      <c r="A864" s="21">
        <v>2130224</v>
      </c>
      <c r="B864" s="22" t="s">
        <v>760</v>
      </c>
      <c r="C864" s="44"/>
      <c r="D864" s="44"/>
      <c r="E864" s="44"/>
      <c r="F864" s="39">
        <f t="shared" si="31"/>
        <v>0</v>
      </c>
      <c r="G864" s="40" t="e">
        <f t="shared" si="32"/>
        <v>#DIV/0!</v>
      </c>
    </row>
    <row r="865" spans="1:7" s="30" customFormat="1" ht="24" hidden="1" customHeight="1">
      <c r="A865" s="21">
        <v>2130225</v>
      </c>
      <c r="B865" s="22" t="s">
        <v>761</v>
      </c>
      <c r="C865" s="44"/>
      <c r="D865" s="44"/>
      <c r="E865" s="44"/>
      <c r="F865" s="39">
        <f t="shared" si="31"/>
        <v>0</v>
      </c>
      <c r="G865" s="40" t="e">
        <f t="shared" si="32"/>
        <v>#DIV/0!</v>
      </c>
    </row>
    <row r="866" spans="1:7" s="30" customFormat="1" ht="24" hidden="1" customHeight="1">
      <c r="A866" s="21">
        <v>2130226</v>
      </c>
      <c r="B866" s="22" t="s">
        <v>762</v>
      </c>
      <c r="C866" s="44"/>
      <c r="D866" s="44"/>
      <c r="E866" s="44"/>
      <c r="F866" s="39">
        <f t="shared" si="31"/>
        <v>0</v>
      </c>
      <c r="G866" s="40" t="e">
        <f t="shared" si="32"/>
        <v>#DIV/0!</v>
      </c>
    </row>
    <row r="867" spans="1:7" s="30" customFormat="1" ht="24" hidden="1" customHeight="1">
      <c r="A867" s="21">
        <v>2130227</v>
      </c>
      <c r="B867" s="22" t="s">
        <v>763</v>
      </c>
      <c r="C867" s="44"/>
      <c r="D867" s="44"/>
      <c r="E867" s="44"/>
      <c r="F867" s="39">
        <f t="shared" si="31"/>
        <v>0</v>
      </c>
      <c r="G867" s="40" t="e">
        <f t="shared" si="32"/>
        <v>#DIV/0!</v>
      </c>
    </row>
    <row r="868" spans="1:7" s="30" customFormat="1" ht="24" hidden="1" customHeight="1">
      <c r="A868" s="21">
        <v>2130232</v>
      </c>
      <c r="B868" s="22" t="s">
        <v>764</v>
      </c>
      <c r="C868" s="44"/>
      <c r="D868" s="44"/>
      <c r="E868" s="44"/>
      <c r="F868" s="39">
        <f t="shared" si="31"/>
        <v>0</v>
      </c>
      <c r="G868" s="40" t="e">
        <f t="shared" si="32"/>
        <v>#DIV/0!</v>
      </c>
    </row>
    <row r="869" spans="1:7" s="30" customFormat="1" ht="24" hidden="1" customHeight="1">
      <c r="A869" s="21">
        <v>2130234</v>
      </c>
      <c r="B869" s="22" t="s">
        <v>765</v>
      </c>
      <c r="C869" s="44"/>
      <c r="D869" s="44"/>
      <c r="E869" s="44"/>
      <c r="F869" s="39">
        <f t="shared" si="31"/>
        <v>0</v>
      </c>
      <c r="G869" s="40" t="e">
        <f t="shared" si="32"/>
        <v>#DIV/0!</v>
      </c>
    </row>
    <row r="870" spans="1:7" s="30" customFormat="1" ht="24" hidden="1" customHeight="1">
      <c r="A870" s="21">
        <v>2130299</v>
      </c>
      <c r="B870" s="22" t="s">
        <v>766</v>
      </c>
      <c r="C870" s="44"/>
      <c r="D870" s="44"/>
      <c r="E870" s="44"/>
      <c r="F870" s="39">
        <f t="shared" si="31"/>
        <v>0</v>
      </c>
      <c r="G870" s="40" t="e">
        <f t="shared" si="32"/>
        <v>#DIV/0!</v>
      </c>
    </row>
    <row r="871" spans="1:7" s="28" customFormat="1" ht="24" customHeight="1">
      <c r="A871" s="24">
        <v>21303</v>
      </c>
      <c r="B871" s="24" t="s">
        <v>767</v>
      </c>
      <c r="C871" s="39"/>
      <c r="D871" s="39">
        <v>9</v>
      </c>
      <c r="E871" s="39"/>
      <c r="F871" s="39">
        <f t="shared" si="31"/>
        <v>9</v>
      </c>
      <c r="G871" s="40" t="e">
        <f t="shared" si="32"/>
        <v>#DIV/0!</v>
      </c>
    </row>
    <row r="872" spans="1:7" s="30" customFormat="1" ht="24" hidden="1" customHeight="1">
      <c r="A872" s="21">
        <v>2130301</v>
      </c>
      <c r="B872" s="22" t="s">
        <v>107</v>
      </c>
      <c r="C872" s="44"/>
      <c r="D872" s="44"/>
      <c r="E872" s="44"/>
      <c r="F872" s="39">
        <f t="shared" si="31"/>
        <v>0</v>
      </c>
      <c r="G872" s="40" t="e">
        <f t="shared" si="32"/>
        <v>#DIV/0!</v>
      </c>
    </row>
    <row r="873" spans="1:7" s="30" customFormat="1" ht="24" hidden="1" customHeight="1">
      <c r="A873" s="21">
        <v>2130302</v>
      </c>
      <c r="B873" s="22" t="s">
        <v>108</v>
      </c>
      <c r="C873" s="44"/>
      <c r="D873" s="44"/>
      <c r="E873" s="44"/>
      <c r="F873" s="39">
        <f t="shared" si="31"/>
        <v>0</v>
      </c>
      <c r="G873" s="40" t="e">
        <f t="shared" si="32"/>
        <v>#DIV/0!</v>
      </c>
    </row>
    <row r="874" spans="1:7" s="30" customFormat="1" ht="24" hidden="1" customHeight="1">
      <c r="A874" s="21">
        <v>2130303</v>
      </c>
      <c r="B874" s="22" t="s">
        <v>109</v>
      </c>
      <c r="C874" s="44"/>
      <c r="D874" s="44"/>
      <c r="E874" s="44"/>
      <c r="F874" s="39">
        <f t="shared" si="31"/>
        <v>0</v>
      </c>
      <c r="G874" s="40" t="e">
        <f t="shared" si="32"/>
        <v>#DIV/0!</v>
      </c>
    </row>
    <row r="875" spans="1:7" s="30" customFormat="1" ht="24" hidden="1" customHeight="1">
      <c r="A875" s="21">
        <v>2130304</v>
      </c>
      <c r="B875" s="22" t="s">
        <v>768</v>
      </c>
      <c r="C875" s="44"/>
      <c r="D875" s="44"/>
      <c r="E875" s="44"/>
      <c r="F875" s="39">
        <f t="shared" si="31"/>
        <v>0</v>
      </c>
      <c r="G875" s="40" t="e">
        <f t="shared" si="32"/>
        <v>#DIV/0!</v>
      </c>
    </row>
    <row r="876" spans="1:7" s="30" customFormat="1" ht="24" hidden="1" customHeight="1">
      <c r="A876" s="21">
        <v>2130305</v>
      </c>
      <c r="B876" s="22" t="s">
        <v>769</v>
      </c>
      <c r="C876" s="44"/>
      <c r="D876" s="44"/>
      <c r="E876" s="44"/>
      <c r="F876" s="39">
        <f t="shared" si="31"/>
        <v>0</v>
      </c>
      <c r="G876" s="40" t="e">
        <f t="shared" si="32"/>
        <v>#DIV/0!</v>
      </c>
    </row>
    <row r="877" spans="1:7" s="30" customFormat="1" ht="24" hidden="1" customHeight="1">
      <c r="A877" s="21">
        <v>2130306</v>
      </c>
      <c r="B877" s="22" t="s">
        <v>770</v>
      </c>
      <c r="C877" s="44"/>
      <c r="D877" s="44"/>
      <c r="E877" s="44"/>
      <c r="F877" s="39">
        <f t="shared" si="31"/>
        <v>0</v>
      </c>
      <c r="G877" s="40" t="e">
        <f t="shared" si="32"/>
        <v>#DIV/0!</v>
      </c>
    </row>
    <row r="878" spans="1:7" s="30" customFormat="1" ht="24" hidden="1" customHeight="1">
      <c r="A878" s="21">
        <v>2130307</v>
      </c>
      <c r="B878" s="22" t="s">
        <v>771</v>
      </c>
      <c r="C878" s="44"/>
      <c r="D878" s="44"/>
      <c r="E878" s="44"/>
      <c r="F878" s="39">
        <f t="shared" si="31"/>
        <v>0</v>
      </c>
      <c r="G878" s="40" t="e">
        <f t="shared" si="32"/>
        <v>#DIV/0!</v>
      </c>
    </row>
    <row r="879" spans="1:7" s="30" customFormat="1" ht="24" hidden="1" customHeight="1">
      <c r="A879" s="21">
        <v>2130308</v>
      </c>
      <c r="B879" s="22" t="s">
        <v>772</v>
      </c>
      <c r="C879" s="44"/>
      <c r="D879" s="44"/>
      <c r="E879" s="44"/>
      <c r="F879" s="39">
        <f t="shared" si="31"/>
        <v>0</v>
      </c>
      <c r="G879" s="40" t="e">
        <f t="shared" si="32"/>
        <v>#DIV/0!</v>
      </c>
    </row>
    <row r="880" spans="1:7" s="30" customFormat="1" ht="24" hidden="1" customHeight="1">
      <c r="A880" s="21">
        <v>2130309</v>
      </c>
      <c r="B880" s="22" t="s">
        <v>773</v>
      </c>
      <c r="C880" s="44"/>
      <c r="D880" s="44"/>
      <c r="E880" s="44"/>
      <c r="F880" s="39">
        <f t="shared" si="31"/>
        <v>0</v>
      </c>
      <c r="G880" s="40" t="e">
        <f t="shared" si="32"/>
        <v>#DIV/0!</v>
      </c>
    </row>
    <row r="881" spans="1:7" s="30" customFormat="1" ht="34.5" hidden="1" customHeight="1">
      <c r="A881" s="21">
        <v>2130310</v>
      </c>
      <c r="B881" s="22" t="s">
        <v>774</v>
      </c>
      <c r="C881" s="44"/>
      <c r="D881" s="44"/>
      <c r="E881" s="44"/>
      <c r="F881" s="39">
        <f t="shared" si="31"/>
        <v>0</v>
      </c>
      <c r="G881" s="40" t="e">
        <f t="shared" si="32"/>
        <v>#DIV/0!</v>
      </c>
    </row>
    <row r="882" spans="1:7" s="30" customFormat="1" ht="24" hidden="1" customHeight="1">
      <c r="A882" s="21">
        <v>2130311</v>
      </c>
      <c r="B882" s="22" t="s">
        <v>775</v>
      </c>
      <c r="C882" s="44"/>
      <c r="D882" s="44"/>
      <c r="E882" s="44"/>
      <c r="F882" s="39">
        <f t="shared" si="31"/>
        <v>0</v>
      </c>
      <c r="G882" s="40" t="e">
        <f t="shared" si="32"/>
        <v>#DIV/0!</v>
      </c>
    </row>
    <row r="883" spans="1:7" s="30" customFormat="1" ht="24" hidden="1" customHeight="1">
      <c r="A883" s="21">
        <v>2130312</v>
      </c>
      <c r="B883" s="22" t="s">
        <v>776</v>
      </c>
      <c r="C883" s="44"/>
      <c r="D883" s="44"/>
      <c r="E883" s="44"/>
      <c r="F883" s="39">
        <f t="shared" si="31"/>
        <v>0</v>
      </c>
      <c r="G883" s="40" t="e">
        <f t="shared" si="32"/>
        <v>#DIV/0!</v>
      </c>
    </row>
    <row r="884" spans="1:7" s="30" customFormat="1" ht="24" hidden="1" customHeight="1">
      <c r="A884" s="21">
        <v>2130313</v>
      </c>
      <c r="B884" s="22" t="s">
        <v>777</v>
      </c>
      <c r="C884" s="44"/>
      <c r="D884" s="44"/>
      <c r="E884" s="44"/>
      <c r="F884" s="39">
        <f t="shared" si="31"/>
        <v>0</v>
      </c>
      <c r="G884" s="40" t="e">
        <f t="shared" si="32"/>
        <v>#DIV/0!</v>
      </c>
    </row>
    <row r="885" spans="1:7" s="30" customFormat="1" ht="24" hidden="1" customHeight="1">
      <c r="A885" s="21">
        <v>2130314</v>
      </c>
      <c r="B885" s="22" t="s">
        <v>778</v>
      </c>
      <c r="C885" s="44"/>
      <c r="D885" s="44"/>
      <c r="E885" s="44"/>
      <c r="F885" s="39">
        <f t="shared" si="31"/>
        <v>0</v>
      </c>
      <c r="G885" s="40" t="e">
        <f t="shared" si="32"/>
        <v>#DIV/0!</v>
      </c>
    </row>
    <row r="886" spans="1:7" s="30" customFormat="1" ht="24" hidden="1" customHeight="1">
      <c r="A886" s="21">
        <v>2130315</v>
      </c>
      <c r="B886" s="22" t="s">
        <v>779</v>
      </c>
      <c r="C886" s="44"/>
      <c r="D886" s="44"/>
      <c r="E886" s="44"/>
      <c r="F886" s="39">
        <f t="shared" si="31"/>
        <v>0</v>
      </c>
      <c r="G886" s="40" t="e">
        <f t="shared" si="32"/>
        <v>#DIV/0!</v>
      </c>
    </row>
    <row r="887" spans="1:7" s="30" customFormat="1" ht="24" hidden="1" customHeight="1">
      <c r="A887" s="21">
        <v>2130316</v>
      </c>
      <c r="B887" s="22" t="s">
        <v>780</v>
      </c>
      <c r="C887" s="44"/>
      <c r="D887" s="44"/>
      <c r="E887" s="44"/>
      <c r="F887" s="39">
        <f t="shared" si="31"/>
        <v>0</v>
      </c>
      <c r="G887" s="40" t="e">
        <f t="shared" si="32"/>
        <v>#DIV/0!</v>
      </c>
    </row>
    <row r="888" spans="1:7" s="30" customFormat="1" ht="24" hidden="1" customHeight="1">
      <c r="A888" s="21">
        <v>2130317</v>
      </c>
      <c r="B888" s="22" t="s">
        <v>781</v>
      </c>
      <c r="C888" s="44"/>
      <c r="D888" s="44"/>
      <c r="E888" s="44"/>
      <c r="F888" s="39">
        <f t="shared" si="31"/>
        <v>0</v>
      </c>
      <c r="G888" s="40" t="e">
        <f t="shared" si="32"/>
        <v>#DIV/0!</v>
      </c>
    </row>
    <row r="889" spans="1:7" s="30" customFormat="1" ht="24" hidden="1" customHeight="1">
      <c r="A889" s="21">
        <v>2130318</v>
      </c>
      <c r="B889" s="22" t="s">
        <v>782</v>
      </c>
      <c r="C889" s="44"/>
      <c r="D889" s="44"/>
      <c r="E889" s="44"/>
      <c r="F889" s="39">
        <f t="shared" si="31"/>
        <v>0</v>
      </c>
      <c r="G889" s="40" t="e">
        <f t="shared" si="32"/>
        <v>#DIV/0!</v>
      </c>
    </row>
    <row r="890" spans="1:7" s="30" customFormat="1" ht="24" hidden="1" customHeight="1">
      <c r="A890" s="21">
        <v>2130319</v>
      </c>
      <c r="B890" s="22" t="s">
        <v>783</v>
      </c>
      <c r="C890" s="44"/>
      <c r="D890" s="44"/>
      <c r="E890" s="44"/>
      <c r="F890" s="39">
        <f t="shared" si="31"/>
        <v>0</v>
      </c>
      <c r="G890" s="40" t="e">
        <f t="shared" si="32"/>
        <v>#DIV/0!</v>
      </c>
    </row>
    <row r="891" spans="1:7" s="30" customFormat="1" ht="24" hidden="1" customHeight="1">
      <c r="A891" s="21">
        <v>2130321</v>
      </c>
      <c r="B891" s="22" t="s">
        <v>784</v>
      </c>
      <c r="C891" s="44"/>
      <c r="D891" s="44"/>
      <c r="E891" s="44"/>
      <c r="F891" s="39">
        <f t="shared" si="31"/>
        <v>0</v>
      </c>
      <c r="G891" s="40" t="e">
        <f t="shared" si="32"/>
        <v>#DIV/0!</v>
      </c>
    </row>
    <row r="892" spans="1:7" s="30" customFormat="1" ht="24" hidden="1" customHeight="1">
      <c r="A892" s="21">
        <v>2130322</v>
      </c>
      <c r="B892" s="22" t="s">
        <v>785</v>
      </c>
      <c r="C892" s="44"/>
      <c r="D892" s="44"/>
      <c r="E892" s="44"/>
      <c r="F892" s="39">
        <f t="shared" si="31"/>
        <v>0</v>
      </c>
      <c r="G892" s="40" t="e">
        <f t="shared" si="32"/>
        <v>#DIV/0!</v>
      </c>
    </row>
    <row r="893" spans="1:7" s="30" customFormat="1" ht="24" hidden="1" customHeight="1">
      <c r="A893" s="21">
        <v>2130331</v>
      </c>
      <c r="B893" s="22" t="s">
        <v>786</v>
      </c>
      <c r="C893" s="44"/>
      <c r="D893" s="44"/>
      <c r="E893" s="44"/>
      <c r="F893" s="39">
        <f t="shared" si="31"/>
        <v>0</v>
      </c>
      <c r="G893" s="40" t="e">
        <f t="shared" si="32"/>
        <v>#DIV/0!</v>
      </c>
    </row>
    <row r="894" spans="1:7" s="30" customFormat="1" ht="24" hidden="1" customHeight="1">
      <c r="A894" s="21">
        <v>2130332</v>
      </c>
      <c r="B894" s="22" t="s">
        <v>787</v>
      </c>
      <c r="C894" s="44"/>
      <c r="D894" s="44"/>
      <c r="E894" s="44"/>
      <c r="F894" s="39">
        <f t="shared" si="31"/>
        <v>0</v>
      </c>
      <c r="G894" s="40" t="e">
        <f t="shared" si="32"/>
        <v>#DIV/0!</v>
      </c>
    </row>
    <row r="895" spans="1:7" s="30" customFormat="1" ht="24" hidden="1" customHeight="1">
      <c r="A895" s="21">
        <v>2130333</v>
      </c>
      <c r="B895" s="22" t="s">
        <v>759</v>
      </c>
      <c r="C895" s="44"/>
      <c r="D895" s="44"/>
      <c r="E895" s="44"/>
      <c r="F895" s="39">
        <f t="shared" si="31"/>
        <v>0</v>
      </c>
      <c r="G895" s="40" t="e">
        <f t="shared" si="32"/>
        <v>#DIV/0!</v>
      </c>
    </row>
    <row r="896" spans="1:7" s="30" customFormat="1" ht="24" hidden="1" customHeight="1">
      <c r="A896" s="21">
        <v>2130334</v>
      </c>
      <c r="B896" s="22" t="s">
        <v>788</v>
      </c>
      <c r="C896" s="44"/>
      <c r="D896" s="44"/>
      <c r="E896" s="44"/>
      <c r="F896" s="39">
        <f t="shared" si="31"/>
        <v>0</v>
      </c>
      <c r="G896" s="40" t="e">
        <f t="shared" si="32"/>
        <v>#DIV/0!</v>
      </c>
    </row>
    <row r="897" spans="1:8" s="30" customFormat="1" ht="24" hidden="1" customHeight="1">
      <c r="A897" s="21">
        <v>2130335</v>
      </c>
      <c r="B897" s="22" t="s">
        <v>789</v>
      </c>
      <c r="C897" s="44"/>
      <c r="D897" s="44"/>
      <c r="E897" s="44"/>
      <c r="F897" s="39">
        <f t="shared" si="31"/>
        <v>0</v>
      </c>
      <c r="G897" s="40" t="e">
        <f t="shared" si="32"/>
        <v>#DIV/0!</v>
      </c>
    </row>
    <row r="898" spans="1:8" s="30" customFormat="1" ht="24" customHeight="1">
      <c r="A898" s="21">
        <v>2130399</v>
      </c>
      <c r="B898" s="22" t="s">
        <v>790</v>
      </c>
      <c r="C898" s="44"/>
      <c r="D898" s="44">
        <v>9</v>
      </c>
      <c r="E898" s="44"/>
      <c r="F898" s="39">
        <f t="shared" si="31"/>
        <v>9</v>
      </c>
      <c r="G898" s="40" t="e">
        <f t="shared" si="32"/>
        <v>#DIV/0!</v>
      </c>
      <c r="H898" s="51">
        <v>9</v>
      </c>
    </row>
    <row r="899" spans="1:8" s="28" customFormat="1" ht="24" customHeight="1">
      <c r="A899" s="24">
        <v>21305</v>
      </c>
      <c r="B899" s="24" t="s">
        <v>791</v>
      </c>
      <c r="C899" s="39"/>
      <c r="D899" s="39">
        <v>9</v>
      </c>
      <c r="E899" s="39">
        <v>2</v>
      </c>
      <c r="F899" s="39">
        <f t="shared" si="31"/>
        <v>7</v>
      </c>
      <c r="G899" s="40">
        <f t="shared" si="32"/>
        <v>350</v>
      </c>
    </row>
    <row r="900" spans="1:8" s="30" customFormat="1" ht="24" hidden="1" customHeight="1">
      <c r="A900" s="21">
        <v>2130501</v>
      </c>
      <c r="B900" s="22" t="s">
        <v>107</v>
      </c>
      <c r="C900" s="44"/>
      <c r="D900" s="44"/>
      <c r="E900" s="44"/>
      <c r="F900" s="39">
        <f t="shared" si="31"/>
        <v>0</v>
      </c>
      <c r="G900" s="40" t="e">
        <f t="shared" si="32"/>
        <v>#DIV/0!</v>
      </c>
    </row>
    <row r="901" spans="1:8" s="30" customFormat="1" ht="24" hidden="1" customHeight="1">
      <c r="A901" s="21">
        <v>2130502</v>
      </c>
      <c r="B901" s="22" t="s">
        <v>108</v>
      </c>
      <c r="C901" s="44"/>
      <c r="D901" s="44"/>
      <c r="E901" s="44"/>
      <c r="F901" s="39">
        <f t="shared" si="31"/>
        <v>0</v>
      </c>
      <c r="G901" s="40" t="e">
        <f t="shared" si="32"/>
        <v>#DIV/0!</v>
      </c>
    </row>
    <row r="902" spans="1:8" s="30" customFormat="1" ht="24" hidden="1" customHeight="1">
      <c r="A902" s="21">
        <v>2130503</v>
      </c>
      <c r="B902" s="22" t="s">
        <v>109</v>
      </c>
      <c r="C902" s="44"/>
      <c r="D902" s="44"/>
      <c r="E902" s="44"/>
      <c r="F902" s="39">
        <f t="shared" si="31"/>
        <v>0</v>
      </c>
      <c r="G902" s="40" t="e">
        <f t="shared" si="32"/>
        <v>#DIV/0!</v>
      </c>
    </row>
    <row r="903" spans="1:8" s="30" customFormat="1" ht="24" hidden="1" customHeight="1">
      <c r="A903" s="21">
        <v>2130504</v>
      </c>
      <c r="B903" s="22" t="s">
        <v>792</v>
      </c>
      <c r="C903" s="44"/>
      <c r="D903" s="44"/>
      <c r="E903" s="44"/>
      <c r="F903" s="39">
        <f t="shared" si="31"/>
        <v>0</v>
      </c>
      <c r="G903" s="40" t="e">
        <f t="shared" si="32"/>
        <v>#DIV/0!</v>
      </c>
    </row>
    <row r="904" spans="1:8" s="30" customFormat="1" ht="24" hidden="1" customHeight="1">
      <c r="A904" s="21">
        <v>2130505</v>
      </c>
      <c r="B904" s="22" t="s">
        <v>793</v>
      </c>
      <c r="C904" s="44"/>
      <c r="D904" s="44"/>
      <c r="E904" s="44"/>
      <c r="F904" s="39">
        <f t="shared" si="31"/>
        <v>0</v>
      </c>
      <c r="G904" s="40" t="e">
        <f t="shared" si="32"/>
        <v>#DIV/0!</v>
      </c>
    </row>
    <row r="905" spans="1:8" s="30" customFormat="1" ht="24" hidden="1" customHeight="1">
      <c r="A905" s="21">
        <v>2130506</v>
      </c>
      <c r="B905" s="22" t="s">
        <v>794</v>
      </c>
      <c r="C905" s="44"/>
      <c r="D905" s="44"/>
      <c r="E905" s="44"/>
      <c r="F905" s="39">
        <f t="shared" ref="F905:F968" si="33">D905-E905</f>
        <v>0</v>
      </c>
      <c r="G905" s="40" t="e">
        <f t="shared" ref="G905:G968" si="34">F905/E905*100</f>
        <v>#DIV/0!</v>
      </c>
    </row>
    <row r="906" spans="1:8" s="30" customFormat="1" ht="24" hidden="1" customHeight="1">
      <c r="A906" s="21">
        <v>2130507</v>
      </c>
      <c r="B906" s="22" t="s">
        <v>795</v>
      </c>
      <c r="C906" s="44"/>
      <c r="D906" s="44"/>
      <c r="E906" s="44"/>
      <c r="F906" s="39">
        <f t="shared" si="33"/>
        <v>0</v>
      </c>
      <c r="G906" s="40" t="e">
        <f t="shared" si="34"/>
        <v>#DIV/0!</v>
      </c>
    </row>
    <row r="907" spans="1:8" s="30" customFormat="1" ht="24" hidden="1" customHeight="1">
      <c r="A907" s="21">
        <v>2130508</v>
      </c>
      <c r="B907" s="22" t="s">
        <v>796</v>
      </c>
      <c r="C907" s="44"/>
      <c r="D907" s="44"/>
      <c r="E907" s="44"/>
      <c r="F907" s="39">
        <f t="shared" si="33"/>
        <v>0</v>
      </c>
      <c r="G907" s="40" t="e">
        <f t="shared" si="34"/>
        <v>#DIV/0!</v>
      </c>
    </row>
    <row r="908" spans="1:8" s="30" customFormat="1" ht="24" hidden="1" customHeight="1">
      <c r="A908" s="21">
        <v>2130550</v>
      </c>
      <c r="B908" s="22" t="s">
        <v>797</v>
      </c>
      <c r="C908" s="44"/>
      <c r="D908" s="44"/>
      <c r="E908" s="44"/>
      <c r="F908" s="39">
        <f t="shared" si="33"/>
        <v>0</v>
      </c>
      <c r="G908" s="40" t="e">
        <f t="shared" si="34"/>
        <v>#DIV/0!</v>
      </c>
    </row>
    <row r="909" spans="1:8" s="30" customFormat="1" ht="24" customHeight="1">
      <c r="A909" s="21">
        <v>2130599</v>
      </c>
      <c r="B909" s="22" t="s">
        <v>798</v>
      </c>
      <c r="C909" s="44"/>
      <c r="D909" s="44">
        <v>9</v>
      </c>
      <c r="E909" s="44">
        <v>2</v>
      </c>
      <c r="F909" s="39">
        <f t="shared" si="33"/>
        <v>7</v>
      </c>
      <c r="G909" s="40">
        <f t="shared" si="34"/>
        <v>350</v>
      </c>
      <c r="H909" s="51">
        <v>9</v>
      </c>
    </row>
    <row r="910" spans="1:8" s="28" customFormat="1" ht="24" customHeight="1">
      <c r="A910" s="24">
        <v>21306</v>
      </c>
      <c r="B910" s="24" t="s">
        <v>799</v>
      </c>
      <c r="C910" s="39"/>
      <c r="D910" s="39"/>
      <c r="E910" s="39"/>
      <c r="F910" s="39">
        <f t="shared" si="33"/>
        <v>0</v>
      </c>
      <c r="G910" s="40" t="e">
        <f t="shared" si="34"/>
        <v>#DIV/0!</v>
      </c>
    </row>
    <row r="911" spans="1:8" s="30" customFormat="1" ht="24" hidden="1" customHeight="1">
      <c r="A911" s="21">
        <v>2130601</v>
      </c>
      <c r="B911" s="22" t="s">
        <v>407</v>
      </c>
      <c r="C911" s="44"/>
      <c r="D911" s="44"/>
      <c r="E911" s="44"/>
      <c r="F911" s="39">
        <f t="shared" si="33"/>
        <v>0</v>
      </c>
      <c r="G911" s="40" t="e">
        <f t="shared" si="34"/>
        <v>#DIV/0!</v>
      </c>
    </row>
    <row r="912" spans="1:8" s="30" customFormat="1" ht="24" hidden="1" customHeight="1">
      <c r="A912" s="21">
        <v>2130602</v>
      </c>
      <c r="B912" s="22" t="s">
        <v>800</v>
      </c>
      <c r="C912" s="44"/>
      <c r="D912" s="44"/>
      <c r="E912" s="44"/>
      <c r="F912" s="39">
        <f t="shared" si="33"/>
        <v>0</v>
      </c>
      <c r="G912" s="40" t="e">
        <f t="shared" si="34"/>
        <v>#DIV/0!</v>
      </c>
    </row>
    <row r="913" spans="1:7" s="30" customFormat="1" ht="24" hidden="1" customHeight="1">
      <c r="A913" s="21">
        <v>2130603</v>
      </c>
      <c r="B913" s="22" t="s">
        <v>801</v>
      </c>
      <c r="C913" s="44"/>
      <c r="D913" s="44"/>
      <c r="E913" s="44"/>
      <c r="F913" s="39">
        <f t="shared" si="33"/>
        <v>0</v>
      </c>
      <c r="G913" s="40" t="e">
        <f t="shared" si="34"/>
        <v>#DIV/0!</v>
      </c>
    </row>
    <row r="914" spans="1:7" s="30" customFormat="1" ht="24" hidden="1" customHeight="1">
      <c r="A914" s="21">
        <v>2130604</v>
      </c>
      <c r="B914" s="22" t="s">
        <v>802</v>
      </c>
      <c r="C914" s="44"/>
      <c r="D914" s="44"/>
      <c r="E914" s="44"/>
      <c r="F914" s="39">
        <f t="shared" si="33"/>
        <v>0</v>
      </c>
      <c r="G914" s="40" t="e">
        <f t="shared" si="34"/>
        <v>#DIV/0!</v>
      </c>
    </row>
    <row r="915" spans="1:7" s="30" customFormat="1" ht="24" hidden="1" customHeight="1">
      <c r="A915" s="21">
        <v>2130699</v>
      </c>
      <c r="B915" s="22" t="s">
        <v>803</v>
      </c>
      <c r="C915" s="44"/>
      <c r="D915" s="44"/>
      <c r="E915" s="44"/>
      <c r="F915" s="39">
        <f t="shared" si="33"/>
        <v>0</v>
      </c>
      <c r="G915" s="40" t="e">
        <f t="shared" si="34"/>
        <v>#DIV/0!</v>
      </c>
    </row>
    <row r="916" spans="1:7" s="28" customFormat="1" ht="24" customHeight="1">
      <c r="A916" s="24">
        <v>21307</v>
      </c>
      <c r="B916" s="24" t="s">
        <v>804</v>
      </c>
      <c r="C916" s="39"/>
      <c r="D916" s="39"/>
      <c r="E916" s="39">
        <v>71</v>
      </c>
      <c r="F916" s="39">
        <f t="shared" si="33"/>
        <v>-71</v>
      </c>
      <c r="G916" s="40">
        <f t="shared" si="34"/>
        <v>-100</v>
      </c>
    </row>
    <row r="917" spans="1:7" s="30" customFormat="1" ht="24" customHeight="1">
      <c r="A917" s="21">
        <v>2130701</v>
      </c>
      <c r="B917" s="22" t="s">
        <v>805</v>
      </c>
      <c r="C917" s="44"/>
      <c r="D917" s="44"/>
      <c r="E917" s="44">
        <v>71</v>
      </c>
      <c r="F917" s="39">
        <f t="shared" si="33"/>
        <v>-71</v>
      </c>
      <c r="G917" s="40">
        <f t="shared" si="34"/>
        <v>-100</v>
      </c>
    </row>
    <row r="918" spans="1:7" s="30" customFormat="1" ht="24" hidden="1" customHeight="1">
      <c r="A918" s="21">
        <v>2130704</v>
      </c>
      <c r="B918" s="22" t="s">
        <v>806</v>
      </c>
      <c r="C918" s="44"/>
      <c r="D918" s="44"/>
      <c r="E918" s="44"/>
      <c r="F918" s="39">
        <f t="shared" si="33"/>
        <v>0</v>
      </c>
      <c r="G918" s="40" t="e">
        <f t="shared" si="34"/>
        <v>#DIV/0!</v>
      </c>
    </row>
    <row r="919" spans="1:7" s="30" customFormat="1" ht="24" hidden="1" customHeight="1">
      <c r="A919" s="21">
        <v>2130705</v>
      </c>
      <c r="B919" s="22" t="s">
        <v>807</v>
      </c>
      <c r="C919" s="44"/>
      <c r="D919" s="44"/>
      <c r="E919" s="44"/>
      <c r="F919" s="39">
        <f t="shared" si="33"/>
        <v>0</v>
      </c>
      <c r="G919" s="40" t="e">
        <f t="shared" si="34"/>
        <v>#DIV/0!</v>
      </c>
    </row>
    <row r="920" spans="1:7" s="30" customFormat="1" ht="24" hidden="1" customHeight="1">
      <c r="A920" s="21">
        <v>2130706</v>
      </c>
      <c r="B920" s="22" t="s">
        <v>808</v>
      </c>
      <c r="C920" s="44"/>
      <c r="D920" s="44"/>
      <c r="E920" s="44"/>
      <c r="F920" s="39">
        <f t="shared" si="33"/>
        <v>0</v>
      </c>
      <c r="G920" s="40" t="e">
        <f t="shared" si="34"/>
        <v>#DIV/0!</v>
      </c>
    </row>
    <row r="921" spans="1:7" s="30" customFormat="1" ht="24" hidden="1" customHeight="1">
      <c r="A921" s="21">
        <v>2130707</v>
      </c>
      <c r="B921" s="22" t="s">
        <v>809</v>
      </c>
      <c r="C921" s="44"/>
      <c r="D921" s="44"/>
      <c r="E921" s="44"/>
      <c r="F921" s="39">
        <f t="shared" si="33"/>
        <v>0</v>
      </c>
      <c r="G921" s="40" t="e">
        <f t="shared" si="34"/>
        <v>#DIV/0!</v>
      </c>
    </row>
    <row r="922" spans="1:7" s="30" customFormat="1" ht="24" hidden="1" customHeight="1">
      <c r="A922" s="21">
        <v>2130799</v>
      </c>
      <c r="B922" s="22" t="s">
        <v>810</v>
      </c>
      <c r="C922" s="44"/>
      <c r="D922" s="44"/>
      <c r="E922" s="44"/>
      <c r="F922" s="39">
        <f t="shared" si="33"/>
        <v>0</v>
      </c>
      <c r="G922" s="40" t="e">
        <f t="shared" si="34"/>
        <v>#DIV/0!</v>
      </c>
    </row>
    <row r="923" spans="1:7" s="28" customFormat="1" ht="24" customHeight="1">
      <c r="A923" s="24">
        <v>21308</v>
      </c>
      <c r="B923" s="24" t="s">
        <v>811</v>
      </c>
      <c r="C923" s="39">
        <v>45</v>
      </c>
      <c r="D923" s="39">
        <v>1</v>
      </c>
      <c r="E923" s="39">
        <v>2</v>
      </c>
      <c r="F923" s="39">
        <f t="shared" si="33"/>
        <v>-1</v>
      </c>
      <c r="G923" s="40">
        <f t="shared" si="34"/>
        <v>-50</v>
      </c>
    </row>
    <row r="924" spans="1:7" s="30" customFormat="1" ht="24" hidden="1" customHeight="1">
      <c r="A924" s="21">
        <v>2130801</v>
      </c>
      <c r="B924" s="22" t="s">
        <v>812</v>
      </c>
      <c r="C924" s="44"/>
      <c r="D924" s="44"/>
      <c r="E924" s="44"/>
      <c r="F924" s="39">
        <f t="shared" si="33"/>
        <v>0</v>
      </c>
      <c r="G924" s="40" t="e">
        <f t="shared" si="34"/>
        <v>#DIV/0!</v>
      </c>
    </row>
    <row r="925" spans="1:7" s="30" customFormat="1" ht="24" hidden="1" customHeight="1">
      <c r="A925" s="21">
        <v>2130802</v>
      </c>
      <c r="B925" s="22" t="s">
        <v>813</v>
      </c>
      <c r="C925" s="44"/>
      <c r="D925" s="44"/>
      <c r="E925" s="44"/>
      <c r="F925" s="39">
        <f t="shared" si="33"/>
        <v>0</v>
      </c>
      <c r="G925" s="40" t="e">
        <f t="shared" si="34"/>
        <v>#DIV/0!</v>
      </c>
    </row>
    <row r="926" spans="1:7" s="30" customFormat="1" ht="24" customHeight="1">
      <c r="A926" s="21">
        <v>2130803</v>
      </c>
      <c r="B926" s="22" t="s">
        <v>814</v>
      </c>
      <c r="C926" s="44">
        <v>45</v>
      </c>
      <c r="D926" s="44">
        <v>1</v>
      </c>
      <c r="E926" s="44">
        <v>2</v>
      </c>
      <c r="F926" s="39">
        <f t="shared" si="33"/>
        <v>-1</v>
      </c>
      <c r="G926" s="40">
        <f t="shared" si="34"/>
        <v>-50</v>
      </c>
    </row>
    <row r="927" spans="1:7" s="30" customFormat="1" ht="24" hidden="1" customHeight="1">
      <c r="A927" s="21">
        <v>2130804</v>
      </c>
      <c r="B927" s="22" t="s">
        <v>815</v>
      </c>
      <c r="C927" s="44"/>
      <c r="D927" s="44"/>
      <c r="E927" s="44"/>
      <c r="F927" s="39">
        <f t="shared" si="33"/>
        <v>0</v>
      </c>
      <c r="G927" s="40" t="e">
        <f t="shared" si="34"/>
        <v>#DIV/0!</v>
      </c>
    </row>
    <row r="928" spans="1:7" s="30" customFormat="1" ht="24" hidden="1" customHeight="1">
      <c r="A928" s="21">
        <v>2130805</v>
      </c>
      <c r="B928" s="22" t="s">
        <v>816</v>
      </c>
      <c r="C928" s="44"/>
      <c r="D928" s="44"/>
      <c r="E928" s="44"/>
      <c r="F928" s="39">
        <f t="shared" si="33"/>
        <v>0</v>
      </c>
      <c r="G928" s="40" t="e">
        <f t="shared" si="34"/>
        <v>#DIV/0!</v>
      </c>
    </row>
    <row r="929" spans="1:7" s="30" customFormat="1" ht="24" hidden="1" customHeight="1">
      <c r="A929" s="21">
        <v>2130899</v>
      </c>
      <c r="B929" s="22" t="s">
        <v>817</v>
      </c>
      <c r="C929" s="44"/>
      <c r="D929" s="44"/>
      <c r="E929" s="44"/>
      <c r="F929" s="39">
        <f t="shared" si="33"/>
        <v>0</v>
      </c>
      <c r="G929" s="40" t="e">
        <f t="shared" si="34"/>
        <v>#DIV/0!</v>
      </c>
    </row>
    <row r="930" spans="1:7" s="28" customFormat="1" ht="24" customHeight="1">
      <c r="A930" s="24">
        <v>21399</v>
      </c>
      <c r="B930" s="24" t="s">
        <v>818</v>
      </c>
      <c r="C930" s="39"/>
      <c r="D930" s="39"/>
      <c r="E930" s="39"/>
      <c r="F930" s="39">
        <f t="shared" si="33"/>
        <v>0</v>
      </c>
      <c r="G930" s="40" t="e">
        <f t="shared" si="34"/>
        <v>#DIV/0!</v>
      </c>
    </row>
    <row r="931" spans="1:7" s="30" customFormat="1" ht="24" hidden="1" customHeight="1">
      <c r="A931" s="21">
        <v>2139901</v>
      </c>
      <c r="B931" s="22" t="s">
        <v>819</v>
      </c>
      <c r="C931" s="44"/>
      <c r="D931" s="44"/>
      <c r="E931" s="44"/>
      <c r="F931" s="39">
        <f t="shared" si="33"/>
        <v>0</v>
      </c>
      <c r="G931" s="40" t="e">
        <f t="shared" si="34"/>
        <v>#DIV/0!</v>
      </c>
    </row>
    <row r="932" spans="1:7" s="30" customFormat="1" ht="24" hidden="1" customHeight="1">
      <c r="A932" s="21">
        <v>2139999</v>
      </c>
      <c r="B932" s="22" t="s">
        <v>820</v>
      </c>
      <c r="C932" s="44"/>
      <c r="D932" s="44"/>
      <c r="E932" s="44"/>
      <c r="F932" s="39">
        <f t="shared" si="33"/>
        <v>0</v>
      </c>
      <c r="G932" s="40" t="e">
        <f t="shared" si="34"/>
        <v>#DIV/0!</v>
      </c>
    </row>
    <row r="933" spans="1:7" s="28" customFormat="1" ht="24" customHeight="1">
      <c r="A933" s="24">
        <v>214</v>
      </c>
      <c r="B933" s="24" t="s">
        <v>821</v>
      </c>
      <c r="C933" s="39"/>
      <c r="D933" s="39"/>
      <c r="E933" s="39">
        <v>6</v>
      </c>
      <c r="F933" s="39">
        <f t="shared" si="33"/>
        <v>-6</v>
      </c>
      <c r="G933" s="40">
        <f t="shared" si="34"/>
        <v>-100</v>
      </c>
    </row>
    <row r="934" spans="1:7" s="28" customFormat="1" ht="24" customHeight="1">
      <c r="A934" s="24">
        <v>21401</v>
      </c>
      <c r="B934" s="24" t="s">
        <v>822</v>
      </c>
      <c r="C934" s="39"/>
      <c r="D934" s="39"/>
      <c r="E934" s="39">
        <f>SUM(E938:E956)</f>
        <v>6</v>
      </c>
      <c r="F934" s="39">
        <f t="shared" si="33"/>
        <v>-6</v>
      </c>
      <c r="G934" s="40">
        <f t="shared" si="34"/>
        <v>-100</v>
      </c>
    </row>
    <row r="935" spans="1:7" s="30" customFormat="1" ht="24" hidden="1" customHeight="1">
      <c r="A935" s="21">
        <v>2140101</v>
      </c>
      <c r="B935" s="22" t="s">
        <v>107</v>
      </c>
      <c r="C935" s="44"/>
      <c r="D935" s="44"/>
      <c r="E935" s="44"/>
      <c r="F935" s="39">
        <f t="shared" si="33"/>
        <v>0</v>
      </c>
      <c r="G935" s="40" t="e">
        <f t="shared" si="34"/>
        <v>#DIV/0!</v>
      </c>
    </row>
    <row r="936" spans="1:7" s="30" customFormat="1" ht="24" hidden="1" customHeight="1">
      <c r="A936" s="21">
        <v>2140102</v>
      </c>
      <c r="B936" s="22" t="s">
        <v>108</v>
      </c>
      <c r="C936" s="44"/>
      <c r="D936" s="44"/>
      <c r="E936" s="44"/>
      <c r="F936" s="39">
        <f t="shared" si="33"/>
        <v>0</v>
      </c>
      <c r="G936" s="40" t="e">
        <f t="shared" si="34"/>
        <v>#DIV/0!</v>
      </c>
    </row>
    <row r="937" spans="1:7" s="30" customFormat="1" ht="24" hidden="1" customHeight="1">
      <c r="A937" s="21">
        <v>2140103</v>
      </c>
      <c r="B937" s="22" t="s">
        <v>109</v>
      </c>
      <c r="C937" s="44"/>
      <c r="D937" s="44"/>
      <c r="E937" s="44"/>
      <c r="F937" s="39">
        <f t="shared" si="33"/>
        <v>0</v>
      </c>
      <c r="G937" s="40" t="e">
        <f t="shared" si="34"/>
        <v>#DIV/0!</v>
      </c>
    </row>
    <row r="938" spans="1:7" s="30" customFormat="1" ht="24" hidden="1" customHeight="1">
      <c r="A938" s="21">
        <v>2140104</v>
      </c>
      <c r="B938" s="22" t="s">
        <v>823</v>
      </c>
      <c r="C938" s="44"/>
      <c r="D938" s="44"/>
      <c r="E938" s="44"/>
      <c r="F938" s="39">
        <f t="shared" si="33"/>
        <v>0</v>
      </c>
      <c r="G938" s="40" t="e">
        <f t="shared" si="34"/>
        <v>#DIV/0!</v>
      </c>
    </row>
    <row r="939" spans="1:7" s="30" customFormat="1" ht="24" customHeight="1">
      <c r="A939" s="21">
        <v>2140106</v>
      </c>
      <c r="B939" s="22" t="s">
        <v>824</v>
      </c>
      <c r="C939" s="44"/>
      <c r="D939" s="44"/>
      <c r="E939" s="44">
        <v>6</v>
      </c>
      <c r="F939" s="39">
        <f t="shared" si="33"/>
        <v>-6</v>
      </c>
      <c r="G939" s="40">
        <f t="shared" si="34"/>
        <v>-100</v>
      </c>
    </row>
    <row r="940" spans="1:7" s="30" customFormat="1" ht="24" hidden="1" customHeight="1">
      <c r="A940" s="21">
        <v>2140109</v>
      </c>
      <c r="B940" s="22" t="s">
        <v>825</v>
      </c>
      <c r="C940" s="44"/>
      <c r="D940" s="44"/>
      <c r="E940" s="44"/>
      <c r="F940" s="39">
        <f t="shared" si="33"/>
        <v>0</v>
      </c>
      <c r="G940" s="40" t="e">
        <f t="shared" si="34"/>
        <v>#DIV/0!</v>
      </c>
    </row>
    <row r="941" spans="1:7" s="30" customFormat="1" ht="24" hidden="1" customHeight="1">
      <c r="A941" s="21">
        <v>2140110</v>
      </c>
      <c r="B941" s="22" t="s">
        <v>826</v>
      </c>
      <c r="C941" s="44"/>
      <c r="D941" s="44"/>
      <c r="E941" s="44"/>
      <c r="F941" s="39">
        <f t="shared" si="33"/>
        <v>0</v>
      </c>
      <c r="G941" s="40" t="e">
        <f t="shared" si="34"/>
        <v>#DIV/0!</v>
      </c>
    </row>
    <row r="942" spans="1:7" s="30" customFormat="1" ht="24" hidden="1" customHeight="1">
      <c r="A942" s="21">
        <v>2140111</v>
      </c>
      <c r="B942" s="22" t="s">
        <v>827</v>
      </c>
      <c r="C942" s="44"/>
      <c r="D942" s="44"/>
      <c r="E942" s="44"/>
      <c r="F942" s="39">
        <f t="shared" si="33"/>
        <v>0</v>
      </c>
      <c r="G942" s="40" t="e">
        <f t="shared" si="34"/>
        <v>#DIV/0!</v>
      </c>
    </row>
    <row r="943" spans="1:7" s="30" customFormat="1" ht="24" hidden="1" customHeight="1">
      <c r="A943" s="21">
        <v>2140112</v>
      </c>
      <c r="B943" s="22" t="s">
        <v>828</v>
      </c>
      <c r="C943" s="44"/>
      <c r="D943" s="44"/>
      <c r="E943" s="44"/>
      <c r="F943" s="39">
        <f t="shared" si="33"/>
        <v>0</v>
      </c>
      <c r="G943" s="40" t="e">
        <f t="shared" si="34"/>
        <v>#DIV/0!</v>
      </c>
    </row>
    <row r="944" spans="1:7" s="30" customFormat="1" ht="24" hidden="1" customHeight="1">
      <c r="A944" s="21">
        <v>2140114</v>
      </c>
      <c r="B944" s="22" t="s">
        <v>829</v>
      </c>
      <c r="C944" s="44"/>
      <c r="D944" s="44"/>
      <c r="E944" s="44"/>
      <c r="F944" s="39">
        <f t="shared" si="33"/>
        <v>0</v>
      </c>
      <c r="G944" s="40" t="e">
        <f t="shared" si="34"/>
        <v>#DIV/0!</v>
      </c>
    </row>
    <row r="945" spans="1:7" s="30" customFormat="1" ht="24" hidden="1" customHeight="1">
      <c r="A945" s="21">
        <v>2140122</v>
      </c>
      <c r="B945" s="22" t="s">
        <v>830</v>
      </c>
      <c r="C945" s="44"/>
      <c r="D945" s="44"/>
      <c r="E945" s="44"/>
      <c r="F945" s="39">
        <f t="shared" si="33"/>
        <v>0</v>
      </c>
      <c r="G945" s="40" t="e">
        <f t="shared" si="34"/>
        <v>#DIV/0!</v>
      </c>
    </row>
    <row r="946" spans="1:7" s="30" customFormat="1" ht="24" hidden="1" customHeight="1">
      <c r="A946" s="21">
        <v>2140123</v>
      </c>
      <c r="B946" s="22" t="s">
        <v>831</v>
      </c>
      <c r="C946" s="44"/>
      <c r="D946" s="44"/>
      <c r="E946" s="44"/>
      <c r="F946" s="39">
        <f t="shared" si="33"/>
        <v>0</v>
      </c>
      <c r="G946" s="40" t="e">
        <f t="shared" si="34"/>
        <v>#DIV/0!</v>
      </c>
    </row>
    <row r="947" spans="1:7" s="30" customFormat="1" ht="24" hidden="1" customHeight="1">
      <c r="A947" s="21">
        <v>2140127</v>
      </c>
      <c r="B947" s="22" t="s">
        <v>832</v>
      </c>
      <c r="C947" s="44"/>
      <c r="D947" s="44"/>
      <c r="E947" s="44"/>
      <c r="F947" s="39">
        <f t="shared" si="33"/>
        <v>0</v>
      </c>
      <c r="G947" s="40" t="e">
        <f t="shared" si="34"/>
        <v>#DIV/0!</v>
      </c>
    </row>
    <row r="948" spans="1:7" s="30" customFormat="1" ht="24" hidden="1" customHeight="1">
      <c r="A948" s="21">
        <v>2140128</v>
      </c>
      <c r="B948" s="22" t="s">
        <v>833</v>
      </c>
      <c r="C948" s="44"/>
      <c r="D948" s="44"/>
      <c r="E948" s="44"/>
      <c r="F948" s="39">
        <f t="shared" si="33"/>
        <v>0</v>
      </c>
      <c r="G948" s="40" t="e">
        <f t="shared" si="34"/>
        <v>#DIV/0!</v>
      </c>
    </row>
    <row r="949" spans="1:7" s="30" customFormat="1" ht="24" hidden="1" customHeight="1">
      <c r="A949" s="21">
        <v>2140129</v>
      </c>
      <c r="B949" s="22" t="s">
        <v>834</v>
      </c>
      <c r="C949" s="44"/>
      <c r="D949" s="44"/>
      <c r="E949" s="44"/>
      <c r="F949" s="39">
        <f t="shared" si="33"/>
        <v>0</v>
      </c>
      <c r="G949" s="40" t="e">
        <f t="shared" si="34"/>
        <v>#DIV/0!</v>
      </c>
    </row>
    <row r="950" spans="1:7" s="30" customFormat="1" ht="24" hidden="1" customHeight="1">
      <c r="A950" s="21">
        <v>2140130</v>
      </c>
      <c r="B950" s="22" t="s">
        <v>835</v>
      </c>
      <c r="C950" s="44"/>
      <c r="D950" s="44"/>
      <c r="E950" s="44"/>
      <c r="F950" s="39">
        <f t="shared" si="33"/>
        <v>0</v>
      </c>
      <c r="G950" s="40" t="e">
        <f t="shared" si="34"/>
        <v>#DIV/0!</v>
      </c>
    </row>
    <row r="951" spans="1:7" s="30" customFormat="1" ht="24" hidden="1" customHeight="1">
      <c r="A951" s="21">
        <v>2140131</v>
      </c>
      <c r="B951" s="22" t="s">
        <v>836</v>
      </c>
      <c r="C951" s="44"/>
      <c r="D951" s="44"/>
      <c r="E951" s="44"/>
      <c r="F951" s="39">
        <f t="shared" si="33"/>
        <v>0</v>
      </c>
      <c r="G951" s="40" t="e">
        <f t="shared" si="34"/>
        <v>#DIV/0!</v>
      </c>
    </row>
    <row r="952" spans="1:7" s="30" customFormat="1" ht="24" hidden="1" customHeight="1">
      <c r="A952" s="21">
        <v>2140133</v>
      </c>
      <c r="B952" s="22" t="s">
        <v>837</v>
      </c>
      <c r="C952" s="44"/>
      <c r="D952" s="44"/>
      <c r="E952" s="44"/>
      <c r="F952" s="39">
        <f t="shared" si="33"/>
        <v>0</v>
      </c>
      <c r="G952" s="40" t="e">
        <f t="shared" si="34"/>
        <v>#DIV/0!</v>
      </c>
    </row>
    <row r="953" spans="1:7" s="30" customFormat="1" ht="24" hidden="1" customHeight="1">
      <c r="A953" s="21">
        <v>2140136</v>
      </c>
      <c r="B953" s="22" t="s">
        <v>838</v>
      </c>
      <c r="C953" s="44"/>
      <c r="D953" s="44"/>
      <c r="E953" s="44"/>
      <c r="F953" s="39">
        <f t="shared" si="33"/>
        <v>0</v>
      </c>
      <c r="G953" s="40" t="e">
        <f t="shared" si="34"/>
        <v>#DIV/0!</v>
      </c>
    </row>
    <row r="954" spans="1:7" s="30" customFormat="1" ht="24" hidden="1" customHeight="1">
      <c r="A954" s="21">
        <v>2140138</v>
      </c>
      <c r="B954" s="22" t="s">
        <v>839</v>
      </c>
      <c r="C954" s="44"/>
      <c r="D954" s="44"/>
      <c r="E954" s="44"/>
      <c r="F954" s="39">
        <f t="shared" si="33"/>
        <v>0</v>
      </c>
      <c r="G954" s="40" t="e">
        <f t="shared" si="34"/>
        <v>#DIV/0!</v>
      </c>
    </row>
    <row r="955" spans="1:7" s="30" customFormat="1" ht="24" hidden="1" customHeight="1">
      <c r="A955" s="21">
        <v>2140139</v>
      </c>
      <c r="B955" s="22" t="s">
        <v>840</v>
      </c>
      <c r="C955" s="44"/>
      <c r="D955" s="44"/>
      <c r="E955" s="44"/>
      <c r="F955" s="39">
        <f t="shared" si="33"/>
        <v>0</v>
      </c>
      <c r="G955" s="40" t="e">
        <f t="shared" si="34"/>
        <v>#DIV/0!</v>
      </c>
    </row>
    <row r="956" spans="1:7" s="30" customFormat="1" ht="24" hidden="1" customHeight="1">
      <c r="A956" s="21">
        <v>2140199</v>
      </c>
      <c r="B956" s="22" t="s">
        <v>841</v>
      </c>
      <c r="C956" s="44"/>
      <c r="D956" s="44"/>
      <c r="E956" s="44"/>
      <c r="F956" s="39">
        <f t="shared" si="33"/>
        <v>0</v>
      </c>
      <c r="G956" s="40" t="e">
        <f t="shared" si="34"/>
        <v>#DIV/0!</v>
      </c>
    </row>
    <row r="957" spans="1:7" s="28" customFormat="1" ht="24" customHeight="1">
      <c r="A957" s="24">
        <v>21402</v>
      </c>
      <c r="B957" s="24" t="s">
        <v>842</v>
      </c>
      <c r="C957" s="39"/>
      <c r="D957" s="39"/>
      <c r="E957" s="39"/>
      <c r="F957" s="39">
        <f t="shared" si="33"/>
        <v>0</v>
      </c>
      <c r="G957" s="40" t="e">
        <f t="shared" si="34"/>
        <v>#DIV/0!</v>
      </c>
    </row>
    <row r="958" spans="1:7" s="30" customFormat="1" ht="24" hidden="1" customHeight="1">
      <c r="A958" s="21">
        <v>2140201</v>
      </c>
      <c r="B958" s="22" t="s">
        <v>107</v>
      </c>
      <c r="C958" s="44"/>
      <c r="D958" s="44"/>
      <c r="E958" s="44"/>
      <c r="F958" s="39">
        <f t="shared" si="33"/>
        <v>0</v>
      </c>
      <c r="G958" s="40" t="e">
        <f t="shared" si="34"/>
        <v>#DIV/0!</v>
      </c>
    </row>
    <row r="959" spans="1:7" s="30" customFormat="1" ht="24" hidden="1" customHeight="1">
      <c r="A959" s="21">
        <v>2140202</v>
      </c>
      <c r="B959" s="22" t="s">
        <v>108</v>
      </c>
      <c r="C959" s="44"/>
      <c r="D959" s="44"/>
      <c r="E959" s="44"/>
      <c r="F959" s="39">
        <f t="shared" si="33"/>
        <v>0</v>
      </c>
      <c r="G959" s="40" t="e">
        <f t="shared" si="34"/>
        <v>#DIV/0!</v>
      </c>
    </row>
    <row r="960" spans="1:7" s="30" customFormat="1" ht="24" hidden="1" customHeight="1">
      <c r="A960" s="21">
        <v>2140203</v>
      </c>
      <c r="B960" s="22" t="s">
        <v>109</v>
      </c>
      <c r="C960" s="44"/>
      <c r="D960" s="44"/>
      <c r="E960" s="44"/>
      <c r="F960" s="39">
        <f t="shared" si="33"/>
        <v>0</v>
      </c>
      <c r="G960" s="40" t="e">
        <f t="shared" si="34"/>
        <v>#DIV/0!</v>
      </c>
    </row>
    <row r="961" spans="1:7" s="30" customFormat="1" ht="24" hidden="1" customHeight="1">
      <c r="A961" s="21">
        <v>2140204</v>
      </c>
      <c r="B961" s="22" t="s">
        <v>843</v>
      </c>
      <c r="C961" s="44"/>
      <c r="D961" s="44"/>
      <c r="E961" s="44"/>
      <c r="F961" s="39">
        <f t="shared" si="33"/>
        <v>0</v>
      </c>
      <c r="G961" s="40" t="e">
        <f t="shared" si="34"/>
        <v>#DIV/0!</v>
      </c>
    </row>
    <row r="962" spans="1:7" s="30" customFormat="1" ht="24" hidden="1" customHeight="1">
      <c r="A962" s="21">
        <v>2140205</v>
      </c>
      <c r="B962" s="22" t="s">
        <v>844</v>
      </c>
      <c r="C962" s="44"/>
      <c r="D962" s="44"/>
      <c r="E962" s="44"/>
      <c r="F962" s="39">
        <f t="shared" si="33"/>
        <v>0</v>
      </c>
      <c r="G962" s="40" t="e">
        <f t="shared" si="34"/>
        <v>#DIV/0!</v>
      </c>
    </row>
    <row r="963" spans="1:7" s="30" customFormat="1" ht="24" hidden="1" customHeight="1">
      <c r="A963" s="21">
        <v>2140206</v>
      </c>
      <c r="B963" s="22" t="s">
        <v>845</v>
      </c>
      <c r="C963" s="44"/>
      <c r="D963" s="44"/>
      <c r="E963" s="44"/>
      <c r="F963" s="39">
        <f t="shared" si="33"/>
        <v>0</v>
      </c>
      <c r="G963" s="40" t="e">
        <f t="shared" si="34"/>
        <v>#DIV/0!</v>
      </c>
    </row>
    <row r="964" spans="1:7" s="30" customFormat="1" ht="24" hidden="1" customHeight="1">
      <c r="A964" s="21">
        <v>2140207</v>
      </c>
      <c r="B964" s="22" t="s">
        <v>846</v>
      </c>
      <c r="C964" s="44"/>
      <c r="D964" s="44"/>
      <c r="E964" s="44"/>
      <c r="F964" s="39">
        <f t="shared" si="33"/>
        <v>0</v>
      </c>
      <c r="G964" s="40" t="e">
        <f t="shared" si="34"/>
        <v>#DIV/0!</v>
      </c>
    </row>
    <row r="965" spans="1:7" s="30" customFormat="1" ht="24" hidden="1" customHeight="1">
      <c r="A965" s="21">
        <v>2140208</v>
      </c>
      <c r="B965" s="22" t="s">
        <v>847</v>
      </c>
      <c r="C965" s="44"/>
      <c r="D965" s="44"/>
      <c r="E965" s="44"/>
      <c r="F965" s="39">
        <f t="shared" si="33"/>
        <v>0</v>
      </c>
      <c r="G965" s="40" t="e">
        <f t="shared" si="34"/>
        <v>#DIV/0!</v>
      </c>
    </row>
    <row r="966" spans="1:7" s="30" customFormat="1" ht="24" hidden="1" customHeight="1">
      <c r="A966" s="21">
        <v>2140299</v>
      </c>
      <c r="B966" s="22" t="s">
        <v>848</v>
      </c>
      <c r="C966" s="44"/>
      <c r="D966" s="44"/>
      <c r="E966" s="44"/>
      <c r="F966" s="39">
        <f t="shared" si="33"/>
        <v>0</v>
      </c>
      <c r="G966" s="40" t="e">
        <f t="shared" si="34"/>
        <v>#DIV/0!</v>
      </c>
    </row>
    <row r="967" spans="1:7" s="28" customFormat="1" ht="24" customHeight="1">
      <c r="A967" s="24">
        <v>21404</v>
      </c>
      <c r="B967" s="24" t="s">
        <v>849</v>
      </c>
      <c r="C967" s="39"/>
      <c r="D967" s="39"/>
      <c r="E967" s="39"/>
      <c r="F967" s="39">
        <f t="shared" si="33"/>
        <v>0</v>
      </c>
      <c r="G967" s="40" t="e">
        <f t="shared" si="34"/>
        <v>#DIV/0!</v>
      </c>
    </row>
    <row r="968" spans="1:7" s="30" customFormat="1" ht="24" hidden="1" customHeight="1">
      <c r="A968" s="21">
        <v>2140401</v>
      </c>
      <c r="B968" s="22" t="s">
        <v>850</v>
      </c>
      <c r="C968" s="44"/>
      <c r="D968" s="44"/>
      <c r="E968" s="44"/>
      <c r="F968" s="39">
        <f t="shared" si="33"/>
        <v>0</v>
      </c>
      <c r="G968" s="40" t="e">
        <f t="shared" si="34"/>
        <v>#DIV/0!</v>
      </c>
    </row>
    <row r="969" spans="1:7" s="30" customFormat="1" ht="24" hidden="1" customHeight="1">
      <c r="A969" s="21">
        <v>2140402</v>
      </c>
      <c r="B969" s="22" t="s">
        <v>851</v>
      </c>
      <c r="C969" s="44"/>
      <c r="D969" s="44"/>
      <c r="E969" s="44"/>
      <c r="F969" s="39">
        <f t="shared" ref="F969:F1032" si="35">D969-E969</f>
        <v>0</v>
      </c>
      <c r="G969" s="40" t="e">
        <f t="shared" ref="G969:G1032" si="36">F969/E969*100</f>
        <v>#DIV/0!</v>
      </c>
    </row>
    <row r="970" spans="1:7" s="30" customFormat="1" ht="24" hidden="1" customHeight="1">
      <c r="A970" s="21">
        <v>2140403</v>
      </c>
      <c r="B970" s="22" t="s">
        <v>852</v>
      </c>
      <c r="C970" s="44"/>
      <c r="D970" s="44"/>
      <c r="E970" s="44"/>
      <c r="F970" s="39">
        <f t="shared" si="35"/>
        <v>0</v>
      </c>
      <c r="G970" s="40" t="e">
        <f t="shared" si="36"/>
        <v>#DIV/0!</v>
      </c>
    </row>
    <row r="971" spans="1:7" s="30" customFormat="1" ht="24" hidden="1" customHeight="1">
      <c r="A971" s="21">
        <v>2140499</v>
      </c>
      <c r="B971" s="22" t="s">
        <v>853</v>
      </c>
      <c r="C971" s="44"/>
      <c r="D971" s="44"/>
      <c r="E971" s="44"/>
      <c r="F971" s="39">
        <f t="shared" si="35"/>
        <v>0</v>
      </c>
      <c r="G971" s="40" t="e">
        <f t="shared" si="36"/>
        <v>#DIV/0!</v>
      </c>
    </row>
    <row r="972" spans="1:7" s="28" customFormat="1" ht="24" customHeight="1">
      <c r="A972" s="24">
        <v>21406</v>
      </c>
      <c r="B972" s="24" t="s">
        <v>854</v>
      </c>
      <c r="C972" s="39"/>
      <c r="D972" s="39"/>
      <c r="E972" s="39"/>
      <c r="F972" s="39">
        <f t="shared" si="35"/>
        <v>0</v>
      </c>
      <c r="G972" s="40" t="e">
        <f t="shared" si="36"/>
        <v>#DIV/0!</v>
      </c>
    </row>
    <row r="973" spans="1:7" s="30" customFormat="1" ht="31.5" hidden="1" customHeight="1">
      <c r="A973" s="21">
        <v>2140601</v>
      </c>
      <c r="B973" s="22" t="s">
        <v>855</v>
      </c>
      <c r="C973" s="44"/>
      <c r="D973" s="44"/>
      <c r="E973" s="44"/>
      <c r="F973" s="39">
        <f t="shared" si="35"/>
        <v>0</v>
      </c>
      <c r="G973" s="40" t="e">
        <f t="shared" si="36"/>
        <v>#DIV/0!</v>
      </c>
    </row>
    <row r="974" spans="1:7" s="30" customFormat="1" ht="24" hidden="1" customHeight="1">
      <c r="A974" s="21">
        <v>2140602</v>
      </c>
      <c r="B974" s="22" t="s">
        <v>856</v>
      </c>
      <c r="C974" s="44"/>
      <c r="D974" s="44"/>
      <c r="E974" s="44"/>
      <c r="F974" s="39">
        <f t="shared" si="35"/>
        <v>0</v>
      </c>
      <c r="G974" s="40" t="e">
        <f t="shared" si="36"/>
        <v>#DIV/0!</v>
      </c>
    </row>
    <row r="975" spans="1:7" s="30" customFormat="1" ht="26.25" hidden="1" customHeight="1">
      <c r="A975" s="21">
        <v>2140603</v>
      </c>
      <c r="B975" s="22" t="s">
        <v>857</v>
      </c>
      <c r="C975" s="44"/>
      <c r="D975" s="44"/>
      <c r="E975" s="44"/>
      <c r="F975" s="39">
        <f t="shared" si="35"/>
        <v>0</v>
      </c>
      <c r="G975" s="40" t="e">
        <f t="shared" si="36"/>
        <v>#DIV/0!</v>
      </c>
    </row>
    <row r="976" spans="1:7" s="30" customFormat="1" ht="24" hidden="1" customHeight="1">
      <c r="A976" s="21">
        <v>2140699</v>
      </c>
      <c r="B976" s="22" t="s">
        <v>858</v>
      </c>
      <c r="C976" s="44"/>
      <c r="D976" s="44"/>
      <c r="E976" s="44"/>
      <c r="F976" s="39">
        <f t="shared" si="35"/>
        <v>0</v>
      </c>
      <c r="G976" s="40" t="e">
        <f t="shared" si="36"/>
        <v>#DIV/0!</v>
      </c>
    </row>
    <row r="977" spans="1:7" s="28" customFormat="1" ht="24" customHeight="1">
      <c r="A977" s="24">
        <v>21499</v>
      </c>
      <c r="B977" s="24" t="s">
        <v>859</v>
      </c>
      <c r="C977" s="39"/>
      <c r="D977" s="39"/>
      <c r="E977" s="39"/>
      <c r="F977" s="39">
        <f t="shared" si="35"/>
        <v>0</v>
      </c>
      <c r="G977" s="40" t="e">
        <f t="shared" si="36"/>
        <v>#DIV/0!</v>
      </c>
    </row>
    <row r="978" spans="1:7" s="30" customFormat="1" ht="24" hidden="1" customHeight="1">
      <c r="A978" s="21">
        <v>2149901</v>
      </c>
      <c r="B978" s="22" t="s">
        <v>860</v>
      </c>
      <c r="C978" s="44"/>
      <c r="D978" s="44"/>
      <c r="E978" s="44"/>
      <c r="F978" s="39">
        <f t="shared" si="35"/>
        <v>0</v>
      </c>
      <c r="G978" s="40" t="e">
        <f t="shared" si="36"/>
        <v>#DIV/0!</v>
      </c>
    </row>
    <row r="979" spans="1:7" s="30" customFormat="1" ht="24" hidden="1" customHeight="1">
      <c r="A979" s="21">
        <v>2149999</v>
      </c>
      <c r="B979" s="22" t="s">
        <v>861</v>
      </c>
      <c r="C979" s="44"/>
      <c r="D979" s="44"/>
      <c r="E979" s="44"/>
      <c r="F979" s="39">
        <f t="shared" si="35"/>
        <v>0</v>
      </c>
      <c r="G979" s="40" t="e">
        <f t="shared" si="36"/>
        <v>#DIV/0!</v>
      </c>
    </row>
    <row r="980" spans="1:7" s="28" customFormat="1" ht="24" customHeight="1">
      <c r="A980" s="24">
        <v>215</v>
      </c>
      <c r="B980" s="24" t="s">
        <v>862</v>
      </c>
      <c r="C980" s="39">
        <v>22</v>
      </c>
      <c r="D980" s="39"/>
      <c r="E980" s="39">
        <v>1</v>
      </c>
      <c r="F980" s="39">
        <f t="shared" si="35"/>
        <v>-1</v>
      </c>
      <c r="G980" s="40">
        <f t="shared" si="36"/>
        <v>-100</v>
      </c>
    </row>
    <row r="981" spans="1:7" s="28" customFormat="1" ht="24" customHeight="1">
      <c r="A981" s="24">
        <v>21502</v>
      </c>
      <c r="B981" s="24" t="s">
        <v>863</v>
      </c>
      <c r="C981" s="39"/>
      <c r="D981" s="39"/>
      <c r="E981" s="39"/>
      <c r="F981" s="39">
        <f t="shared" si="35"/>
        <v>0</v>
      </c>
      <c r="G981" s="40" t="e">
        <f t="shared" si="36"/>
        <v>#DIV/0!</v>
      </c>
    </row>
    <row r="982" spans="1:7" s="30" customFormat="1" ht="24" hidden="1" customHeight="1">
      <c r="A982" s="21">
        <v>2150299</v>
      </c>
      <c r="B982" s="22" t="s">
        <v>864</v>
      </c>
      <c r="C982" s="44"/>
      <c r="D982" s="44"/>
      <c r="E982" s="44"/>
      <c r="F982" s="39">
        <f t="shared" si="35"/>
        <v>0</v>
      </c>
      <c r="G982" s="40" t="e">
        <f t="shared" si="36"/>
        <v>#DIV/0!</v>
      </c>
    </row>
    <row r="983" spans="1:7" s="28" customFormat="1" ht="24" customHeight="1">
      <c r="A983" s="24">
        <v>21505</v>
      </c>
      <c r="B983" s="24" t="s">
        <v>865</v>
      </c>
      <c r="C983" s="39"/>
      <c r="D983" s="39"/>
      <c r="E983" s="39"/>
      <c r="F983" s="39">
        <f t="shared" si="35"/>
        <v>0</v>
      </c>
      <c r="G983" s="40" t="e">
        <f t="shared" si="36"/>
        <v>#DIV/0!</v>
      </c>
    </row>
    <row r="984" spans="1:7" s="30" customFormat="1" ht="24" hidden="1" customHeight="1">
      <c r="A984" s="21">
        <v>2150501</v>
      </c>
      <c r="B984" s="22" t="s">
        <v>107</v>
      </c>
      <c r="C984" s="44"/>
      <c r="D984" s="44"/>
      <c r="E984" s="44"/>
      <c r="F984" s="39">
        <f t="shared" si="35"/>
        <v>0</v>
      </c>
      <c r="G984" s="40" t="e">
        <f t="shared" si="36"/>
        <v>#DIV/0!</v>
      </c>
    </row>
    <row r="985" spans="1:7" s="30" customFormat="1" ht="24" hidden="1" customHeight="1">
      <c r="A985" s="21">
        <v>2150502</v>
      </c>
      <c r="B985" s="22" t="s">
        <v>108</v>
      </c>
      <c r="C985" s="44"/>
      <c r="D985" s="44"/>
      <c r="E985" s="44"/>
      <c r="F985" s="39">
        <f t="shared" si="35"/>
        <v>0</v>
      </c>
      <c r="G985" s="40" t="e">
        <f t="shared" si="36"/>
        <v>#DIV/0!</v>
      </c>
    </row>
    <row r="986" spans="1:7" s="30" customFormat="1" ht="24" hidden="1" customHeight="1">
      <c r="A986" s="21">
        <v>2150503</v>
      </c>
      <c r="B986" s="22" t="s">
        <v>109</v>
      </c>
      <c r="C986" s="44"/>
      <c r="D986" s="44"/>
      <c r="E986" s="44"/>
      <c r="F986" s="39">
        <f t="shared" si="35"/>
        <v>0</v>
      </c>
      <c r="G986" s="40" t="e">
        <f t="shared" si="36"/>
        <v>#DIV/0!</v>
      </c>
    </row>
    <row r="987" spans="1:7" s="30" customFormat="1" ht="24" hidden="1" customHeight="1">
      <c r="A987" s="21">
        <v>2150505</v>
      </c>
      <c r="B987" s="22" t="s">
        <v>866</v>
      </c>
      <c r="C987" s="44"/>
      <c r="D987" s="44"/>
      <c r="E987" s="44"/>
      <c r="F987" s="39">
        <f t="shared" si="35"/>
        <v>0</v>
      </c>
      <c r="G987" s="40" t="e">
        <f t="shared" si="36"/>
        <v>#DIV/0!</v>
      </c>
    </row>
    <row r="988" spans="1:7" s="30" customFormat="1" ht="24" hidden="1" customHeight="1">
      <c r="A988" s="21">
        <v>2150506</v>
      </c>
      <c r="B988" s="22" t="s">
        <v>867</v>
      </c>
      <c r="C988" s="44"/>
      <c r="D988" s="44"/>
      <c r="E988" s="44"/>
      <c r="F988" s="39">
        <f t="shared" si="35"/>
        <v>0</v>
      </c>
      <c r="G988" s="40" t="e">
        <f t="shared" si="36"/>
        <v>#DIV/0!</v>
      </c>
    </row>
    <row r="989" spans="1:7" s="30" customFormat="1" ht="24" hidden="1" customHeight="1">
      <c r="A989" s="21">
        <v>2150507</v>
      </c>
      <c r="B989" s="22" t="s">
        <v>868</v>
      </c>
      <c r="C989" s="44"/>
      <c r="D989" s="44"/>
      <c r="E989" s="44"/>
      <c r="F989" s="39">
        <f t="shared" si="35"/>
        <v>0</v>
      </c>
      <c r="G989" s="40" t="e">
        <f t="shared" si="36"/>
        <v>#DIV/0!</v>
      </c>
    </row>
    <row r="990" spans="1:7" s="30" customFormat="1" ht="24" hidden="1" customHeight="1">
      <c r="A990" s="21">
        <v>2150508</v>
      </c>
      <c r="B990" s="22" t="s">
        <v>869</v>
      </c>
      <c r="C990" s="44"/>
      <c r="D990" s="44"/>
      <c r="E990" s="44"/>
      <c r="F990" s="39">
        <f t="shared" si="35"/>
        <v>0</v>
      </c>
      <c r="G990" s="40" t="e">
        <f t="shared" si="36"/>
        <v>#DIV/0!</v>
      </c>
    </row>
    <row r="991" spans="1:7" s="30" customFormat="1" ht="24" hidden="1" customHeight="1">
      <c r="A991" s="21">
        <v>2150509</v>
      </c>
      <c r="B991" s="22" t="s">
        <v>870</v>
      </c>
      <c r="C991" s="44"/>
      <c r="D991" s="44"/>
      <c r="E991" s="44"/>
      <c r="F991" s="39">
        <f t="shared" si="35"/>
        <v>0</v>
      </c>
      <c r="G991" s="40" t="e">
        <f t="shared" si="36"/>
        <v>#DIV/0!</v>
      </c>
    </row>
    <row r="992" spans="1:7" s="30" customFormat="1" ht="24" hidden="1" customHeight="1">
      <c r="A992" s="21">
        <v>2150510</v>
      </c>
      <c r="B992" s="22" t="s">
        <v>871</v>
      </c>
      <c r="C992" s="44"/>
      <c r="D992" s="44"/>
      <c r="E992" s="44"/>
      <c r="F992" s="39">
        <f t="shared" si="35"/>
        <v>0</v>
      </c>
      <c r="G992" s="40" t="e">
        <f t="shared" si="36"/>
        <v>#DIV/0!</v>
      </c>
    </row>
    <row r="993" spans="1:7" s="30" customFormat="1" ht="24" hidden="1" customHeight="1">
      <c r="A993" s="21">
        <v>2150511</v>
      </c>
      <c r="B993" s="22" t="s">
        <v>872</v>
      </c>
      <c r="C993" s="44"/>
      <c r="D993" s="44"/>
      <c r="E993" s="44"/>
      <c r="F993" s="39">
        <f t="shared" si="35"/>
        <v>0</v>
      </c>
      <c r="G993" s="40" t="e">
        <f t="shared" si="36"/>
        <v>#DIV/0!</v>
      </c>
    </row>
    <row r="994" spans="1:7" s="30" customFormat="1" ht="24" hidden="1" customHeight="1">
      <c r="A994" s="21">
        <v>2150513</v>
      </c>
      <c r="B994" s="22" t="s">
        <v>847</v>
      </c>
      <c r="C994" s="44"/>
      <c r="D994" s="44"/>
      <c r="E994" s="44"/>
      <c r="F994" s="39">
        <f t="shared" si="35"/>
        <v>0</v>
      </c>
      <c r="G994" s="40" t="e">
        <f t="shared" si="36"/>
        <v>#DIV/0!</v>
      </c>
    </row>
    <row r="995" spans="1:7" s="30" customFormat="1" ht="24" hidden="1" customHeight="1">
      <c r="A995" s="21">
        <v>2150515</v>
      </c>
      <c r="B995" s="22" t="s">
        <v>873</v>
      </c>
      <c r="C995" s="44"/>
      <c r="D995" s="44"/>
      <c r="E995" s="44"/>
      <c r="F995" s="39">
        <f t="shared" si="35"/>
        <v>0</v>
      </c>
      <c r="G995" s="40" t="e">
        <f t="shared" si="36"/>
        <v>#DIV/0!</v>
      </c>
    </row>
    <row r="996" spans="1:7" s="30" customFormat="1" ht="24" hidden="1" customHeight="1">
      <c r="A996" s="21">
        <v>2150599</v>
      </c>
      <c r="B996" s="22" t="s">
        <v>874</v>
      </c>
      <c r="C996" s="44"/>
      <c r="D996" s="44"/>
      <c r="E996" s="44"/>
      <c r="F996" s="39">
        <f t="shared" si="35"/>
        <v>0</v>
      </c>
      <c r="G996" s="40" t="e">
        <f t="shared" si="36"/>
        <v>#DIV/0!</v>
      </c>
    </row>
    <row r="997" spans="1:7" s="28" customFormat="1" ht="24" customHeight="1">
      <c r="A997" s="24">
        <v>21506</v>
      </c>
      <c r="B997" s="24" t="s">
        <v>875</v>
      </c>
      <c r="C997" s="39">
        <v>4</v>
      </c>
      <c r="D997" s="39"/>
      <c r="E997" s="39">
        <v>1</v>
      </c>
      <c r="F997" s="39">
        <f t="shared" si="35"/>
        <v>-1</v>
      </c>
      <c r="G997" s="40">
        <f t="shared" si="36"/>
        <v>-100</v>
      </c>
    </row>
    <row r="998" spans="1:7" s="30" customFormat="1" ht="24" customHeight="1">
      <c r="A998" s="21">
        <v>2150601</v>
      </c>
      <c r="B998" s="22" t="s">
        <v>107</v>
      </c>
      <c r="C998" s="44">
        <v>4</v>
      </c>
      <c r="D998" s="44"/>
      <c r="E998" s="44"/>
      <c r="F998" s="39">
        <f t="shared" si="35"/>
        <v>0</v>
      </c>
      <c r="G998" s="40" t="e">
        <f t="shared" si="36"/>
        <v>#DIV/0!</v>
      </c>
    </row>
    <row r="999" spans="1:7" s="30" customFormat="1" ht="24" hidden="1" customHeight="1">
      <c r="A999" s="21">
        <v>2150602</v>
      </c>
      <c r="B999" s="22" t="s">
        <v>108</v>
      </c>
      <c r="C999" s="44"/>
      <c r="D999" s="44"/>
      <c r="E999" s="44"/>
      <c r="F999" s="39">
        <f t="shared" si="35"/>
        <v>0</v>
      </c>
      <c r="G999" s="40" t="e">
        <f t="shared" si="36"/>
        <v>#DIV/0!</v>
      </c>
    </row>
    <row r="1000" spans="1:7" s="30" customFormat="1" ht="24" hidden="1" customHeight="1">
      <c r="A1000" s="21">
        <v>2150603</v>
      </c>
      <c r="B1000" s="22" t="s">
        <v>109</v>
      </c>
      <c r="C1000" s="44"/>
      <c r="D1000" s="44"/>
      <c r="E1000" s="44"/>
      <c r="F1000" s="39">
        <f t="shared" si="35"/>
        <v>0</v>
      </c>
      <c r="G1000" s="40" t="e">
        <f t="shared" si="36"/>
        <v>#DIV/0!</v>
      </c>
    </row>
    <row r="1001" spans="1:7" s="30" customFormat="1" ht="24" hidden="1" customHeight="1">
      <c r="A1001" s="21">
        <v>2150604</v>
      </c>
      <c r="B1001" s="22" t="s">
        <v>876</v>
      </c>
      <c r="C1001" s="44"/>
      <c r="D1001" s="44"/>
      <c r="E1001" s="44"/>
      <c r="F1001" s="39">
        <f t="shared" si="35"/>
        <v>0</v>
      </c>
      <c r="G1001" s="40" t="e">
        <f t="shared" si="36"/>
        <v>#DIV/0!</v>
      </c>
    </row>
    <row r="1002" spans="1:7" s="30" customFormat="1" ht="24" hidden="1" customHeight="1">
      <c r="A1002" s="21">
        <v>2150605</v>
      </c>
      <c r="B1002" s="22" t="s">
        <v>877</v>
      </c>
      <c r="C1002" s="44"/>
      <c r="D1002" s="44"/>
      <c r="E1002" s="44"/>
      <c r="F1002" s="39">
        <f t="shared" si="35"/>
        <v>0</v>
      </c>
      <c r="G1002" s="40" t="e">
        <f t="shared" si="36"/>
        <v>#DIV/0!</v>
      </c>
    </row>
    <row r="1003" spans="1:7" s="30" customFormat="1" ht="24" hidden="1" customHeight="1">
      <c r="A1003" s="21">
        <v>2150606</v>
      </c>
      <c r="B1003" s="22" t="s">
        <v>878</v>
      </c>
      <c r="C1003" s="44"/>
      <c r="D1003" s="44"/>
      <c r="E1003" s="44"/>
      <c r="F1003" s="39">
        <f t="shared" si="35"/>
        <v>0</v>
      </c>
      <c r="G1003" s="40" t="e">
        <f t="shared" si="36"/>
        <v>#DIV/0!</v>
      </c>
    </row>
    <row r="1004" spans="1:7" s="30" customFormat="1" ht="24" hidden="1" customHeight="1">
      <c r="A1004" s="21">
        <v>2150607</v>
      </c>
      <c r="B1004" s="22" t="s">
        <v>879</v>
      </c>
      <c r="C1004" s="44"/>
      <c r="D1004" s="44"/>
      <c r="E1004" s="44"/>
      <c r="F1004" s="39">
        <f t="shared" si="35"/>
        <v>0</v>
      </c>
      <c r="G1004" s="40" t="e">
        <f t="shared" si="36"/>
        <v>#DIV/0!</v>
      </c>
    </row>
    <row r="1005" spans="1:7" s="30" customFormat="1" ht="24" customHeight="1">
      <c r="A1005" s="21">
        <v>2150699</v>
      </c>
      <c r="B1005" s="22" t="s">
        <v>880</v>
      </c>
      <c r="C1005" s="44"/>
      <c r="D1005" s="44"/>
      <c r="E1005" s="44">
        <v>1</v>
      </c>
      <c r="F1005" s="39">
        <f t="shared" si="35"/>
        <v>-1</v>
      </c>
      <c r="G1005" s="40">
        <f t="shared" si="36"/>
        <v>-100</v>
      </c>
    </row>
    <row r="1006" spans="1:7" s="28" customFormat="1" ht="24" customHeight="1">
      <c r="A1006" s="24">
        <v>21507</v>
      </c>
      <c r="B1006" s="24" t="s">
        <v>881</v>
      </c>
      <c r="C1006" s="39"/>
      <c r="D1006" s="39"/>
      <c r="E1006" s="39"/>
      <c r="F1006" s="39">
        <f t="shared" si="35"/>
        <v>0</v>
      </c>
      <c r="G1006" s="40" t="e">
        <f t="shared" si="36"/>
        <v>#DIV/0!</v>
      </c>
    </row>
    <row r="1007" spans="1:7" s="30" customFormat="1" ht="24" hidden="1" customHeight="1">
      <c r="A1007" s="21">
        <v>2150701</v>
      </c>
      <c r="B1007" s="22" t="s">
        <v>107</v>
      </c>
      <c r="C1007" s="44"/>
      <c r="D1007" s="44"/>
      <c r="E1007" s="44"/>
      <c r="F1007" s="39">
        <f t="shared" si="35"/>
        <v>0</v>
      </c>
      <c r="G1007" s="40" t="e">
        <f t="shared" si="36"/>
        <v>#DIV/0!</v>
      </c>
    </row>
    <row r="1008" spans="1:7" s="30" customFormat="1" ht="24" hidden="1" customHeight="1">
      <c r="A1008" s="21">
        <v>2150702</v>
      </c>
      <c r="B1008" s="22" t="s">
        <v>108</v>
      </c>
      <c r="C1008" s="44"/>
      <c r="D1008" s="44"/>
      <c r="E1008" s="44"/>
      <c r="F1008" s="39">
        <f t="shared" si="35"/>
        <v>0</v>
      </c>
      <c r="G1008" s="40" t="e">
        <f t="shared" si="36"/>
        <v>#DIV/0!</v>
      </c>
    </row>
    <row r="1009" spans="1:7" s="30" customFormat="1" ht="24" hidden="1" customHeight="1">
      <c r="A1009" s="21">
        <v>2150703</v>
      </c>
      <c r="B1009" s="22" t="s">
        <v>109</v>
      </c>
      <c r="C1009" s="44"/>
      <c r="D1009" s="44"/>
      <c r="E1009" s="44"/>
      <c r="F1009" s="39">
        <f t="shared" si="35"/>
        <v>0</v>
      </c>
      <c r="G1009" s="40" t="e">
        <f t="shared" si="36"/>
        <v>#DIV/0!</v>
      </c>
    </row>
    <row r="1010" spans="1:7" s="30" customFormat="1" ht="24" hidden="1" customHeight="1">
      <c r="A1010" s="21">
        <v>2150704</v>
      </c>
      <c r="B1010" s="22" t="s">
        <v>882</v>
      </c>
      <c r="C1010" s="44"/>
      <c r="D1010" s="44"/>
      <c r="E1010" s="44"/>
      <c r="F1010" s="39">
        <f t="shared" si="35"/>
        <v>0</v>
      </c>
      <c r="G1010" s="40" t="e">
        <f t="shared" si="36"/>
        <v>#DIV/0!</v>
      </c>
    </row>
    <row r="1011" spans="1:7" s="30" customFormat="1" ht="24" hidden="1" customHeight="1">
      <c r="A1011" s="21">
        <v>2150705</v>
      </c>
      <c r="B1011" s="22" t="s">
        <v>883</v>
      </c>
      <c r="C1011" s="44"/>
      <c r="D1011" s="44"/>
      <c r="E1011" s="44"/>
      <c r="F1011" s="39">
        <f t="shared" si="35"/>
        <v>0</v>
      </c>
      <c r="G1011" s="40" t="e">
        <f t="shared" si="36"/>
        <v>#DIV/0!</v>
      </c>
    </row>
    <row r="1012" spans="1:7" s="30" customFormat="1" ht="24" hidden="1" customHeight="1">
      <c r="A1012" s="21">
        <v>2150799</v>
      </c>
      <c r="B1012" s="22" t="s">
        <v>884</v>
      </c>
      <c r="C1012" s="44"/>
      <c r="D1012" s="44"/>
      <c r="E1012" s="44"/>
      <c r="F1012" s="39">
        <f t="shared" si="35"/>
        <v>0</v>
      </c>
      <c r="G1012" s="40" t="e">
        <f t="shared" si="36"/>
        <v>#DIV/0!</v>
      </c>
    </row>
    <row r="1013" spans="1:7" s="28" customFormat="1" ht="24" customHeight="1">
      <c r="A1013" s="24">
        <v>21508</v>
      </c>
      <c r="B1013" s="24" t="s">
        <v>885</v>
      </c>
      <c r="C1013" s="39">
        <v>18</v>
      </c>
      <c r="D1013" s="39"/>
      <c r="E1013" s="39"/>
      <c r="F1013" s="39">
        <f t="shared" si="35"/>
        <v>0</v>
      </c>
      <c r="G1013" s="40" t="e">
        <f t="shared" si="36"/>
        <v>#DIV/0!</v>
      </c>
    </row>
    <row r="1014" spans="1:7" s="30" customFormat="1" ht="24" hidden="1" customHeight="1">
      <c r="A1014" s="21">
        <v>2150801</v>
      </c>
      <c r="B1014" s="22" t="s">
        <v>107</v>
      </c>
      <c r="C1014" s="44"/>
      <c r="D1014" s="44"/>
      <c r="E1014" s="44"/>
      <c r="F1014" s="39">
        <f t="shared" si="35"/>
        <v>0</v>
      </c>
      <c r="G1014" s="40" t="e">
        <f t="shared" si="36"/>
        <v>#DIV/0!</v>
      </c>
    </row>
    <row r="1015" spans="1:7" s="30" customFormat="1" ht="24" hidden="1" customHeight="1">
      <c r="A1015" s="21">
        <v>2150802</v>
      </c>
      <c r="B1015" s="22" t="s">
        <v>108</v>
      </c>
      <c r="C1015" s="44"/>
      <c r="D1015" s="44"/>
      <c r="E1015" s="44"/>
      <c r="F1015" s="39">
        <f t="shared" si="35"/>
        <v>0</v>
      </c>
      <c r="G1015" s="40" t="e">
        <f t="shared" si="36"/>
        <v>#DIV/0!</v>
      </c>
    </row>
    <row r="1016" spans="1:7" s="30" customFormat="1" ht="24" hidden="1" customHeight="1">
      <c r="A1016" s="21">
        <v>2150803</v>
      </c>
      <c r="B1016" s="22" t="s">
        <v>109</v>
      </c>
      <c r="C1016" s="44"/>
      <c r="D1016" s="44"/>
      <c r="E1016" s="44"/>
      <c r="F1016" s="39">
        <f t="shared" si="35"/>
        <v>0</v>
      </c>
      <c r="G1016" s="40" t="e">
        <f t="shared" si="36"/>
        <v>#DIV/0!</v>
      </c>
    </row>
    <row r="1017" spans="1:7" s="30" customFormat="1" ht="24" hidden="1" customHeight="1">
      <c r="A1017" s="21">
        <v>2150804</v>
      </c>
      <c r="B1017" s="22" t="s">
        <v>886</v>
      </c>
      <c r="C1017" s="44"/>
      <c r="D1017" s="44"/>
      <c r="E1017" s="44"/>
      <c r="F1017" s="39">
        <f t="shared" si="35"/>
        <v>0</v>
      </c>
      <c r="G1017" s="40" t="e">
        <f t="shared" si="36"/>
        <v>#DIV/0!</v>
      </c>
    </row>
    <row r="1018" spans="1:7" s="30" customFormat="1" ht="24" customHeight="1">
      <c r="A1018" s="21">
        <v>2150805</v>
      </c>
      <c r="B1018" s="22" t="s">
        <v>887</v>
      </c>
      <c r="C1018" s="44">
        <v>18</v>
      </c>
      <c r="D1018" s="44"/>
      <c r="E1018" s="44"/>
      <c r="F1018" s="39">
        <f t="shared" si="35"/>
        <v>0</v>
      </c>
      <c r="G1018" s="40" t="e">
        <f t="shared" si="36"/>
        <v>#DIV/0!</v>
      </c>
    </row>
    <row r="1019" spans="1:7" s="30" customFormat="1" ht="24" hidden="1" customHeight="1">
      <c r="A1019" s="21">
        <v>2150899</v>
      </c>
      <c r="B1019" s="22" t="s">
        <v>888</v>
      </c>
      <c r="C1019" s="44"/>
      <c r="D1019" s="44"/>
      <c r="E1019" s="44"/>
      <c r="F1019" s="39">
        <f t="shared" si="35"/>
        <v>0</v>
      </c>
      <c r="G1019" s="40" t="e">
        <f t="shared" si="36"/>
        <v>#DIV/0!</v>
      </c>
    </row>
    <row r="1020" spans="1:7" s="28" customFormat="1" ht="24" customHeight="1">
      <c r="A1020" s="24">
        <v>21599</v>
      </c>
      <c r="B1020" s="24" t="s">
        <v>889</v>
      </c>
      <c r="C1020" s="39"/>
      <c r="D1020" s="39"/>
      <c r="E1020" s="39"/>
      <c r="F1020" s="39">
        <f t="shared" si="35"/>
        <v>0</v>
      </c>
      <c r="G1020" s="40" t="e">
        <f t="shared" si="36"/>
        <v>#DIV/0!</v>
      </c>
    </row>
    <row r="1021" spans="1:7" s="30" customFormat="1" ht="24" hidden="1" customHeight="1">
      <c r="A1021" s="21">
        <v>2159902</v>
      </c>
      <c r="B1021" s="22" t="s">
        <v>890</v>
      </c>
      <c r="C1021" s="44"/>
      <c r="D1021" s="44"/>
      <c r="E1021" s="44"/>
      <c r="F1021" s="39">
        <f t="shared" si="35"/>
        <v>0</v>
      </c>
      <c r="G1021" s="40" t="e">
        <f t="shared" si="36"/>
        <v>#DIV/0!</v>
      </c>
    </row>
    <row r="1022" spans="1:7" s="30" customFormat="1" ht="24" hidden="1" customHeight="1">
      <c r="A1022" s="21">
        <v>2159904</v>
      </c>
      <c r="B1022" s="22" t="s">
        <v>891</v>
      </c>
      <c r="C1022" s="44"/>
      <c r="D1022" s="44"/>
      <c r="E1022" s="44"/>
      <c r="F1022" s="39">
        <f t="shared" si="35"/>
        <v>0</v>
      </c>
      <c r="G1022" s="40" t="e">
        <f t="shared" si="36"/>
        <v>#DIV/0!</v>
      </c>
    </row>
    <row r="1023" spans="1:7" s="30" customFormat="1" ht="24" hidden="1" customHeight="1">
      <c r="A1023" s="21">
        <v>2159905</v>
      </c>
      <c r="B1023" s="22" t="s">
        <v>892</v>
      </c>
      <c r="C1023" s="44"/>
      <c r="D1023" s="44"/>
      <c r="E1023" s="44"/>
      <c r="F1023" s="39">
        <f t="shared" si="35"/>
        <v>0</v>
      </c>
      <c r="G1023" s="40" t="e">
        <f t="shared" si="36"/>
        <v>#DIV/0!</v>
      </c>
    </row>
    <row r="1024" spans="1:7" s="30" customFormat="1" ht="24" hidden="1" customHeight="1">
      <c r="A1024" s="21">
        <v>2159906</v>
      </c>
      <c r="B1024" s="22" t="s">
        <v>893</v>
      </c>
      <c r="C1024" s="44"/>
      <c r="D1024" s="44"/>
      <c r="E1024" s="44"/>
      <c r="F1024" s="39">
        <f t="shared" si="35"/>
        <v>0</v>
      </c>
      <c r="G1024" s="40" t="e">
        <f t="shared" si="36"/>
        <v>#DIV/0!</v>
      </c>
    </row>
    <row r="1025" spans="1:7" s="30" customFormat="1" ht="24" hidden="1" customHeight="1">
      <c r="A1025" s="21">
        <v>2159999</v>
      </c>
      <c r="B1025" s="22" t="s">
        <v>894</v>
      </c>
      <c r="C1025" s="44"/>
      <c r="D1025" s="44"/>
      <c r="E1025" s="44"/>
      <c r="F1025" s="39">
        <f t="shared" si="35"/>
        <v>0</v>
      </c>
      <c r="G1025" s="40" t="e">
        <f t="shared" si="36"/>
        <v>#DIV/0!</v>
      </c>
    </row>
    <row r="1026" spans="1:7" s="28" customFormat="1" ht="24" customHeight="1">
      <c r="A1026" s="24">
        <v>216</v>
      </c>
      <c r="B1026" s="24" t="s">
        <v>895</v>
      </c>
      <c r="C1026" s="39"/>
      <c r="D1026" s="39"/>
      <c r="E1026" s="39">
        <v>5</v>
      </c>
      <c r="F1026" s="39">
        <f t="shared" si="35"/>
        <v>-5</v>
      </c>
      <c r="G1026" s="40">
        <f t="shared" si="36"/>
        <v>-100</v>
      </c>
    </row>
    <row r="1027" spans="1:7" s="28" customFormat="1" ht="24" customHeight="1">
      <c r="A1027" s="24">
        <v>21602</v>
      </c>
      <c r="B1027" s="24" t="s">
        <v>896</v>
      </c>
      <c r="C1027" s="39"/>
      <c r="D1027" s="39"/>
      <c r="E1027" s="39"/>
      <c r="F1027" s="39">
        <f t="shared" si="35"/>
        <v>0</v>
      </c>
      <c r="G1027" s="40" t="e">
        <f t="shared" si="36"/>
        <v>#DIV/0!</v>
      </c>
    </row>
    <row r="1028" spans="1:7" s="30" customFormat="1" ht="24" hidden="1" customHeight="1">
      <c r="A1028" s="21">
        <v>2160201</v>
      </c>
      <c r="B1028" s="22" t="s">
        <v>107</v>
      </c>
      <c r="C1028" s="44"/>
      <c r="D1028" s="44"/>
      <c r="E1028" s="44"/>
      <c r="F1028" s="39">
        <f t="shared" si="35"/>
        <v>0</v>
      </c>
      <c r="G1028" s="40" t="e">
        <f t="shared" si="36"/>
        <v>#DIV/0!</v>
      </c>
    </row>
    <row r="1029" spans="1:7" s="30" customFormat="1" ht="24" hidden="1" customHeight="1">
      <c r="A1029" s="21">
        <v>2160202</v>
      </c>
      <c r="B1029" s="22" t="s">
        <v>108</v>
      </c>
      <c r="C1029" s="44"/>
      <c r="D1029" s="44"/>
      <c r="E1029" s="44"/>
      <c r="F1029" s="39">
        <f t="shared" si="35"/>
        <v>0</v>
      </c>
      <c r="G1029" s="40" t="e">
        <f t="shared" si="36"/>
        <v>#DIV/0!</v>
      </c>
    </row>
    <row r="1030" spans="1:7" s="30" customFormat="1" ht="24" hidden="1" customHeight="1">
      <c r="A1030" s="21">
        <v>2160203</v>
      </c>
      <c r="B1030" s="22" t="s">
        <v>109</v>
      </c>
      <c r="C1030" s="44"/>
      <c r="D1030" s="44"/>
      <c r="E1030" s="44"/>
      <c r="F1030" s="39">
        <f t="shared" si="35"/>
        <v>0</v>
      </c>
      <c r="G1030" s="40" t="e">
        <f t="shared" si="36"/>
        <v>#DIV/0!</v>
      </c>
    </row>
    <row r="1031" spans="1:7" s="30" customFormat="1" ht="24" hidden="1" customHeight="1">
      <c r="A1031" s="21">
        <v>2160216</v>
      </c>
      <c r="B1031" s="22" t="s">
        <v>897</v>
      </c>
      <c r="C1031" s="44"/>
      <c r="D1031" s="44"/>
      <c r="E1031" s="44"/>
      <c r="F1031" s="39">
        <f t="shared" si="35"/>
        <v>0</v>
      </c>
      <c r="G1031" s="40" t="e">
        <f t="shared" si="36"/>
        <v>#DIV/0!</v>
      </c>
    </row>
    <row r="1032" spans="1:7" s="30" customFormat="1" ht="24" hidden="1" customHeight="1">
      <c r="A1032" s="21">
        <v>2160217</v>
      </c>
      <c r="B1032" s="22" t="s">
        <v>898</v>
      </c>
      <c r="C1032" s="44"/>
      <c r="D1032" s="44"/>
      <c r="E1032" s="44"/>
      <c r="F1032" s="39">
        <f t="shared" si="35"/>
        <v>0</v>
      </c>
      <c r="G1032" s="40" t="e">
        <f t="shared" si="36"/>
        <v>#DIV/0!</v>
      </c>
    </row>
    <row r="1033" spans="1:7" s="30" customFormat="1" ht="24" hidden="1" customHeight="1">
      <c r="A1033" s="21">
        <v>2160218</v>
      </c>
      <c r="B1033" s="22" t="s">
        <v>899</v>
      </c>
      <c r="C1033" s="44"/>
      <c r="D1033" s="44"/>
      <c r="E1033" s="44"/>
      <c r="F1033" s="39">
        <f t="shared" ref="F1033:F1096" si="37">D1033-E1033</f>
        <v>0</v>
      </c>
      <c r="G1033" s="40" t="e">
        <f t="shared" ref="G1033:G1096" si="38">F1033/E1033*100</f>
        <v>#DIV/0!</v>
      </c>
    </row>
    <row r="1034" spans="1:7" s="30" customFormat="1" ht="24" hidden="1" customHeight="1">
      <c r="A1034" s="21">
        <v>2160219</v>
      </c>
      <c r="B1034" s="22" t="s">
        <v>900</v>
      </c>
      <c r="C1034" s="44"/>
      <c r="D1034" s="44"/>
      <c r="E1034" s="44"/>
      <c r="F1034" s="39">
        <f t="shared" si="37"/>
        <v>0</v>
      </c>
      <c r="G1034" s="40" t="e">
        <f t="shared" si="38"/>
        <v>#DIV/0!</v>
      </c>
    </row>
    <row r="1035" spans="1:7" s="30" customFormat="1" ht="24" hidden="1" customHeight="1">
      <c r="A1035" s="21">
        <v>2160250</v>
      </c>
      <c r="B1035" s="22" t="s">
        <v>116</v>
      </c>
      <c r="C1035" s="44"/>
      <c r="D1035" s="44"/>
      <c r="E1035" s="44"/>
      <c r="F1035" s="39">
        <f t="shared" si="37"/>
        <v>0</v>
      </c>
      <c r="G1035" s="40" t="e">
        <f t="shared" si="38"/>
        <v>#DIV/0!</v>
      </c>
    </row>
    <row r="1036" spans="1:7" s="30" customFormat="1" ht="24" hidden="1" customHeight="1">
      <c r="A1036" s="21">
        <v>2160299</v>
      </c>
      <c r="B1036" s="22" t="s">
        <v>901</v>
      </c>
      <c r="C1036" s="44"/>
      <c r="D1036" s="44"/>
      <c r="E1036" s="44"/>
      <c r="F1036" s="39">
        <f t="shared" si="37"/>
        <v>0</v>
      </c>
      <c r="G1036" s="40" t="e">
        <f t="shared" si="38"/>
        <v>#DIV/0!</v>
      </c>
    </row>
    <row r="1037" spans="1:7" s="28" customFormat="1" ht="24" customHeight="1">
      <c r="A1037" s="24">
        <v>21605</v>
      </c>
      <c r="B1037" s="24" t="s">
        <v>902</v>
      </c>
      <c r="C1037" s="39"/>
      <c r="D1037" s="39"/>
      <c r="E1037" s="39">
        <v>5</v>
      </c>
      <c r="F1037" s="39">
        <f t="shared" si="37"/>
        <v>-5</v>
      </c>
      <c r="G1037" s="40">
        <f t="shared" si="38"/>
        <v>-100</v>
      </c>
    </row>
    <row r="1038" spans="1:7" s="30" customFormat="1" ht="24" hidden="1" customHeight="1">
      <c r="A1038" s="21">
        <v>2160501</v>
      </c>
      <c r="B1038" s="22" t="s">
        <v>107</v>
      </c>
      <c r="C1038" s="44"/>
      <c r="D1038" s="44"/>
      <c r="E1038" s="44"/>
      <c r="F1038" s="39">
        <f t="shared" si="37"/>
        <v>0</v>
      </c>
      <c r="G1038" s="40" t="e">
        <f t="shared" si="38"/>
        <v>#DIV/0!</v>
      </c>
    </row>
    <row r="1039" spans="1:7" s="30" customFormat="1" ht="24" hidden="1" customHeight="1">
      <c r="A1039" s="21">
        <v>2160502</v>
      </c>
      <c r="B1039" s="22" t="s">
        <v>108</v>
      </c>
      <c r="C1039" s="44"/>
      <c r="D1039" s="44"/>
      <c r="E1039" s="44"/>
      <c r="F1039" s="39">
        <f t="shared" si="37"/>
        <v>0</v>
      </c>
      <c r="G1039" s="40" t="e">
        <f t="shared" si="38"/>
        <v>#DIV/0!</v>
      </c>
    </row>
    <row r="1040" spans="1:7" s="30" customFormat="1" ht="24" hidden="1" customHeight="1">
      <c r="A1040" s="21">
        <v>2160503</v>
      </c>
      <c r="B1040" s="22" t="s">
        <v>109</v>
      </c>
      <c r="C1040" s="44"/>
      <c r="D1040" s="44"/>
      <c r="E1040" s="44"/>
      <c r="F1040" s="39">
        <f t="shared" si="37"/>
        <v>0</v>
      </c>
      <c r="G1040" s="40" t="e">
        <f t="shared" si="38"/>
        <v>#DIV/0!</v>
      </c>
    </row>
    <row r="1041" spans="1:7" s="30" customFormat="1" ht="24" customHeight="1">
      <c r="A1041" s="21">
        <v>2160504</v>
      </c>
      <c r="B1041" s="22" t="s">
        <v>903</v>
      </c>
      <c r="C1041" s="44"/>
      <c r="D1041" s="44"/>
      <c r="E1041" s="44">
        <v>5</v>
      </c>
      <c r="F1041" s="39">
        <f t="shared" si="37"/>
        <v>-5</v>
      </c>
      <c r="G1041" s="40">
        <f t="shared" si="38"/>
        <v>-100</v>
      </c>
    </row>
    <row r="1042" spans="1:7" s="30" customFormat="1" ht="24" hidden="1" customHeight="1">
      <c r="A1042" s="21">
        <v>2160505</v>
      </c>
      <c r="B1042" s="22" t="s">
        <v>904</v>
      </c>
      <c r="C1042" s="44"/>
      <c r="D1042" s="44"/>
      <c r="E1042" s="44"/>
      <c r="F1042" s="39">
        <f t="shared" si="37"/>
        <v>0</v>
      </c>
      <c r="G1042" s="40" t="e">
        <f t="shared" si="38"/>
        <v>#DIV/0!</v>
      </c>
    </row>
    <row r="1043" spans="1:7" s="30" customFormat="1" ht="24" hidden="1" customHeight="1">
      <c r="A1043" s="21">
        <v>2160599</v>
      </c>
      <c r="B1043" s="22" t="s">
        <v>905</v>
      </c>
      <c r="C1043" s="44"/>
      <c r="D1043" s="44"/>
      <c r="E1043" s="44"/>
      <c r="F1043" s="39">
        <f t="shared" si="37"/>
        <v>0</v>
      </c>
      <c r="G1043" s="40" t="e">
        <f t="shared" si="38"/>
        <v>#DIV/0!</v>
      </c>
    </row>
    <row r="1044" spans="1:7" s="28" customFormat="1" ht="24" customHeight="1">
      <c r="A1044" s="24">
        <v>21606</v>
      </c>
      <c r="B1044" s="24" t="s">
        <v>906</v>
      </c>
      <c r="C1044" s="39"/>
      <c r="D1044" s="39"/>
      <c r="E1044" s="39"/>
      <c r="F1044" s="39">
        <f t="shared" si="37"/>
        <v>0</v>
      </c>
      <c r="G1044" s="40" t="e">
        <f t="shared" si="38"/>
        <v>#DIV/0!</v>
      </c>
    </row>
    <row r="1045" spans="1:7" s="30" customFormat="1" ht="24" hidden="1" customHeight="1">
      <c r="A1045" s="21">
        <v>2160601</v>
      </c>
      <c r="B1045" s="22" t="s">
        <v>107</v>
      </c>
      <c r="C1045" s="44"/>
      <c r="D1045" s="44"/>
      <c r="E1045" s="44"/>
      <c r="F1045" s="39">
        <f t="shared" si="37"/>
        <v>0</v>
      </c>
      <c r="G1045" s="40" t="e">
        <f t="shared" si="38"/>
        <v>#DIV/0!</v>
      </c>
    </row>
    <row r="1046" spans="1:7" s="30" customFormat="1" ht="24" hidden="1" customHeight="1">
      <c r="A1046" s="21">
        <v>2160602</v>
      </c>
      <c r="B1046" s="22" t="s">
        <v>108</v>
      </c>
      <c r="C1046" s="44"/>
      <c r="D1046" s="44"/>
      <c r="E1046" s="44"/>
      <c r="F1046" s="39">
        <f t="shared" si="37"/>
        <v>0</v>
      </c>
      <c r="G1046" s="40" t="e">
        <f t="shared" si="38"/>
        <v>#DIV/0!</v>
      </c>
    </row>
    <row r="1047" spans="1:7" s="30" customFormat="1" ht="24" hidden="1" customHeight="1">
      <c r="A1047" s="21">
        <v>2160603</v>
      </c>
      <c r="B1047" s="22" t="s">
        <v>109</v>
      </c>
      <c r="C1047" s="44"/>
      <c r="D1047" s="44"/>
      <c r="E1047" s="44"/>
      <c r="F1047" s="39">
        <f t="shared" si="37"/>
        <v>0</v>
      </c>
      <c r="G1047" s="40" t="e">
        <f t="shared" si="38"/>
        <v>#DIV/0!</v>
      </c>
    </row>
    <row r="1048" spans="1:7" s="30" customFormat="1" ht="24" hidden="1" customHeight="1">
      <c r="A1048" s="21">
        <v>2160607</v>
      </c>
      <c r="B1048" s="22" t="s">
        <v>907</v>
      </c>
      <c r="C1048" s="44"/>
      <c r="D1048" s="44"/>
      <c r="E1048" s="44"/>
      <c r="F1048" s="39">
        <f t="shared" si="37"/>
        <v>0</v>
      </c>
      <c r="G1048" s="40" t="e">
        <f t="shared" si="38"/>
        <v>#DIV/0!</v>
      </c>
    </row>
    <row r="1049" spans="1:7" s="30" customFormat="1" ht="24" hidden="1" customHeight="1">
      <c r="A1049" s="21">
        <v>2160699</v>
      </c>
      <c r="B1049" s="22" t="s">
        <v>908</v>
      </c>
      <c r="C1049" s="44"/>
      <c r="D1049" s="44"/>
      <c r="E1049" s="44"/>
      <c r="F1049" s="39">
        <f t="shared" si="37"/>
        <v>0</v>
      </c>
      <c r="G1049" s="40" t="e">
        <f t="shared" si="38"/>
        <v>#DIV/0!</v>
      </c>
    </row>
    <row r="1050" spans="1:7" s="28" customFormat="1" ht="24" customHeight="1">
      <c r="A1050" s="24">
        <v>21699</v>
      </c>
      <c r="B1050" s="24" t="s">
        <v>909</v>
      </c>
      <c r="C1050" s="39"/>
      <c r="D1050" s="39"/>
      <c r="E1050" s="39"/>
      <c r="F1050" s="39">
        <f t="shared" si="37"/>
        <v>0</v>
      </c>
      <c r="G1050" s="40" t="e">
        <f t="shared" si="38"/>
        <v>#DIV/0!</v>
      </c>
    </row>
    <row r="1051" spans="1:7" s="30" customFormat="1" ht="24" hidden="1" customHeight="1">
      <c r="A1051" s="21">
        <v>2169901</v>
      </c>
      <c r="B1051" s="22" t="s">
        <v>910</v>
      </c>
      <c r="C1051" s="44"/>
      <c r="D1051" s="44"/>
      <c r="E1051" s="44"/>
      <c r="F1051" s="39">
        <f t="shared" si="37"/>
        <v>0</v>
      </c>
      <c r="G1051" s="40" t="e">
        <f t="shared" si="38"/>
        <v>#DIV/0!</v>
      </c>
    </row>
    <row r="1052" spans="1:7" s="30" customFormat="1" ht="24" hidden="1" customHeight="1">
      <c r="A1052" s="21">
        <v>2169999</v>
      </c>
      <c r="B1052" s="22" t="s">
        <v>911</v>
      </c>
      <c r="C1052" s="44"/>
      <c r="D1052" s="44"/>
      <c r="E1052" s="44"/>
      <c r="F1052" s="39">
        <f t="shared" si="37"/>
        <v>0</v>
      </c>
      <c r="G1052" s="40" t="e">
        <f t="shared" si="38"/>
        <v>#DIV/0!</v>
      </c>
    </row>
    <row r="1053" spans="1:7" s="28" customFormat="1" ht="24" customHeight="1">
      <c r="A1053" s="24">
        <v>217</v>
      </c>
      <c r="B1053" s="24" t="s">
        <v>912</v>
      </c>
      <c r="C1053" s="39"/>
      <c r="D1053" s="39"/>
      <c r="E1053" s="39"/>
      <c r="F1053" s="39">
        <f t="shared" si="37"/>
        <v>0</v>
      </c>
      <c r="G1053" s="40" t="e">
        <f t="shared" si="38"/>
        <v>#DIV/0!</v>
      </c>
    </row>
    <row r="1054" spans="1:7" s="28" customFormat="1" ht="24" customHeight="1">
      <c r="A1054" s="24">
        <v>21799</v>
      </c>
      <c r="B1054" s="24" t="s">
        <v>913</v>
      </c>
      <c r="C1054" s="39"/>
      <c r="D1054" s="39"/>
      <c r="E1054" s="39"/>
      <c r="F1054" s="39">
        <f t="shared" si="37"/>
        <v>0</v>
      </c>
      <c r="G1054" s="40" t="e">
        <f t="shared" si="38"/>
        <v>#DIV/0!</v>
      </c>
    </row>
    <row r="1055" spans="1:7" s="30" customFormat="1" ht="24" hidden="1" customHeight="1">
      <c r="A1055" s="21">
        <v>2179901</v>
      </c>
      <c r="B1055" s="22" t="s">
        <v>914</v>
      </c>
      <c r="C1055" s="44"/>
      <c r="D1055" s="44"/>
      <c r="E1055" s="44"/>
      <c r="F1055" s="39">
        <f t="shared" si="37"/>
        <v>0</v>
      </c>
      <c r="G1055" s="40" t="e">
        <f t="shared" si="38"/>
        <v>#DIV/0!</v>
      </c>
    </row>
    <row r="1056" spans="1:7" s="28" customFormat="1" ht="24" customHeight="1">
      <c r="A1056" s="24">
        <v>220</v>
      </c>
      <c r="B1056" s="24" t="s">
        <v>915</v>
      </c>
      <c r="C1056" s="39"/>
      <c r="D1056" s="39">
        <v>51</v>
      </c>
      <c r="E1056" s="39"/>
      <c r="F1056" s="39">
        <f t="shared" si="37"/>
        <v>51</v>
      </c>
      <c r="G1056" s="40" t="e">
        <f t="shared" si="38"/>
        <v>#DIV/0!</v>
      </c>
    </row>
    <row r="1057" spans="1:8" s="28" customFormat="1" ht="24" customHeight="1">
      <c r="A1057" s="24">
        <v>22001</v>
      </c>
      <c r="B1057" s="24" t="s">
        <v>916</v>
      </c>
      <c r="C1057" s="39"/>
      <c r="D1057" s="39">
        <v>51</v>
      </c>
      <c r="E1057" s="39"/>
      <c r="F1057" s="39">
        <f t="shared" si="37"/>
        <v>51</v>
      </c>
      <c r="G1057" s="40" t="e">
        <f t="shared" si="38"/>
        <v>#DIV/0!</v>
      </c>
    </row>
    <row r="1058" spans="1:8" s="30" customFormat="1" ht="24" hidden="1" customHeight="1">
      <c r="A1058" s="21">
        <v>2200101</v>
      </c>
      <c r="B1058" s="22" t="s">
        <v>107</v>
      </c>
      <c r="C1058" s="44"/>
      <c r="D1058" s="44"/>
      <c r="E1058" s="44"/>
      <c r="F1058" s="39">
        <f t="shared" si="37"/>
        <v>0</v>
      </c>
      <c r="G1058" s="40" t="e">
        <f t="shared" si="38"/>
        <v>#DIV/0!</v>
      </c>
    </row>
    <row r="1059" spans="1:8" s="30" customFormat="1" ht="24" hidden="1" customHeight="1">
      <c r="A1059" s="21">
        <v>2200102</v>
      </c>
      <c r="B1059" s="22" t="s">
        <v>108</v>
      </c>
      <c r="C1059" s="44"/>
      <c r="D1059" s="44"/>
      <c r="E1059" s="44"/>
      <c r="F1059" s="39">
        <f t="shared" si="37"/>
        <v>0</v>
      </c>
      <c r="G1059" s="40" t="e">
        <f t="shared" si="38"/>
        <v>#DIV/0!</v>
      </c>
    </row>
    <row r="1060" spans="1:8" s="30" customFormat="1" ht="24" hidden="1" customHeight="1">
      <c r="A1060" s="21">
        <v>2200103</v>
      </c>
      <c r="B1060" s="22" t="s">
        <v>109</v>
      </c>
      <c r="C1060" s="44"/>
      <c r="D1060" s="44"/>
      <c r="E1060" s="44"/>
      <c r="F1060" s="39">
        <f t="shared" si="37"/>
        <v>0</v>
      </c>
      <c r="G1060" s="40" t="e">
        <f t="shared" si="38"/>
        <v>#DIV/0!</v>
      </c>
    </row>
    <row r="1061" spans="1:8" s="30" customFormat="1" ht="24" hidden="1" customHeight="1">
      <c r="A1061" s="21">
        <v>2200104</v>
      </c>
      <c r="B1061" s="22" t="s">
        <v>917</v>
      </c>
      <c r="C1061" s="44"/>
      <c r="D1061" s="44"/>
      <c r="E1061" s="44"/>
      <c r="F1061" s="39">
        <f t="shared" si="37"/>
        <v>0</v>
      </c>
      <c r="G1061" s="40" t="e">
        <f t="shared" si="38"/>
        <v>#DIV/0!</v>
      </c>
    </row>
    <row r="1062" spans="1:8" s="30" customFormat="1" ht="24" hidden="1" customHeight="1">
      <c r="A1062" s="21">
        <v>2200105</v>
      </c>
      <c r="B1062" s="22" t="s">
        <v>918</v>
      </c>
      <c r="C1062" s="44"/>
      <c r="D1062" s="44"/>
      <c r="E1062" s="44"/>
      <c r="F1062" s="39">
        <f t="shared" si="37"/>
        <v>0</v>
      </c>
      <c r="G1062" s="40" t="e">
        <f t="shared" si="38"/>
        <v>#DIV/0!</v>
      </c>
    </row>
    <row r="1063" spans="1:8" s="30" customFormat="1" ht="24" hidden="1" customHeight="1">
      <c r="A1063" s="21">
        <v>2200106</v>
      </c>
      <c r="B1063" s="22" t="s">
        <v>919</v>
      </c>
      <c r="C1063" s="44"/>
      <c r="D1063" s="44"/>
      <c r="E1063" s="44"/>
      <c r="F1063" s="39">
        <f t="shared" si="37"/>
        <v>0</v>
      </c>
      <c r="G1063" s="40" t="e">
        <f t="shared" si="38"/>
        <v>#DIV/0!</v>
      </c>
    </row>
    <row r="1064" spans="1:8" s="30" customFormat="1" ht="24" hidden="1" customHeight="1">
      <c r="A1064" s="21">
        <v>2200107</v>
      </c>
      <c r="B1064" s="22" t="s">
        <v>920</v>
      </c>
      <c r="C1064" s="44"/>
      <c r="D1064" s="44"/>
      <c r="E1064" s="44"/>
      <c r="F1064" s="39">
        <f t="shared" si="37"/>
        <v>0</v>
      </c>
      <c r="G1064" s="40" t="e">
        <f t="shared" si="38"/>
        <v>#DIV/0!</v>
      </c>
    </row>
    <row r="1065" spans="1:8" s="30" customFormat="1" ht="24" hidden="1" customHeight="1">
      <c r="A1065" s="21">
        <v>2200108</v>
      </c>
      <c r="B1065" s="22" t="s">
        <v>921</v>
      </c>
      <c r="C1065" s="44"/>
      <c r="D1065" s="44"/>
      <c r="E1065" s="44"/>
      <c r="F1065" s="39">
        <f t="shared" si="37"/>
        <v>0</v>
      </c>
      <c r="G1065" s="40" t="e">
        <f t="shared" si="38"/>
        <v>#DIV/0!</v>
      </c>
    </row>
    <row r="1066" spans="1:8" s="30" customFormat="1" ht="24" hidden="1" customHeight="1">
      <c r="A1066" s="21">
        <v>2200109</v>
      </c>
      <c r="B1066" s="22" t="s">
        <v>922</v>
      </c>
      <c r="C1066" s="44"/>
      <c r="D1066" s="44"/>
      <c r="E1066" s="44"/>
      <c r="F1066" s="39">
        <f t="shared" si="37"/>
        <v>0</v>
      </c>
      <c r="G1066" s="40" t="e">
        <f t="shared" si="38"/>
        <v>#DIV/0!</v>
      </c>
    </row>
    <row r="1067" spans="1:8" s="30" customFormat="1" ht="24" customHeight="1">
      <c r="A1067" s="21">
        <v>2200110</v>
      </c>
      <c r="B1067" s="22" t="s">
        <v>923</v>
      </c>
      <c r="C1067" s="44"/>
      <c r="D1067" s="44">
        <v>51</v>
      </c>
      <c r="E1067" s="44"/>
      <c r="F1067" s="39">
        <f t="shared" si="37"/>
        <v>51</v>
      </c>
      <c r="G1067" s="40" t="e">
        <f t="shared" si="38"/>
        <v>#DIV/0!</v>
      </c>
      <c r="H1067" s="51">
        <v>51</v>
      </c>
    </row>
    <row r="1068" spans="1:8" s="30" customFormat="1" ht="24" hidden="1" customHeight="1">
      <c r="A1068" s="21">
        <v>2200111</v>
      </c>
      <c r="B1068" s="22" t="s">
        <v>924</v>
      </c>
      <c r="C1068" s="44"/>
      <c r="D1068" s="44"/>
      <c r="E1068" s="44"/>
      <c r="F1068" s="39">
        <f t="shared" si="37"/>
        <v>0</v>
      </c>
      <c r="G1068" s="40" t="e">
        <f t="shared" si="38"/>
        <v>#DIV/0!</v>
      </c>
    </row>
    <row r="1069" spans="1:8" s="30" customFormat="1" ht="24" hidden="1" customHeight="1">
      <c r="A1069" s="21">
        <v>2200112</v>
      </c>
      <c r="B1069" s="22" t="s">
        <v>925</v>
      </c>
      <c r="C1069" s="44"/>
      <c r="D1069" s="44"/>
      <c r="E1069" s="44"/>
      <c r="F1069" s="39">
        <f t="shared" si="37"/>
        <v>0</v>
      </c>
      <c r="G1069" s="40" t="e">
        <f t="shared" si="38"/>
        <v>#DIV/0!</v>
      </c>
    </row>
    <row r="1070" spans="1:8" s="30" customFormat="1" ht="24" hidden="1" customHeight="1">
      <c r="A1070" s="21">
        <v>2200113</v>
      </c>
      <c r="B1070" s="22" t="s">
        <v>926</v>
      </c>
      <c r="C1070" s="44"/>
      <c r="D1070" s="44"/>
      <c r="E1070" s="44"/>
      <c r="F1070" s="39">
        <f t="shared" si="37"/>
        <v>0</v>
      </c>
      <c r="G1070" s="40" t="e">
        <f t="shared" si="38"/>
        <v>#DIV/0!</v>
      </c>
    </row>
    <row r="1071" spans="1:8" s="30" customFormat="1" ht="24" hidden="1" customHeight="1">
      <c r="A1071" s="21">
        <v>2200114</v>
      </c>
      <c r="B1071" s="22" t="s">
        <v>927</v>
      </c>
      <c r="C1071" s="44"/>
      <c r="D1071" s="44"/>
      <c r="E1071" s="44"/>
      <c r="F1071" s="39">
        <f t="shared" si="37"/>
        <v>0</v>
      </c>
      <c r="G1071" s="40" t="e">
        <f t="shared" si="38"/>
        <v>#DIV/0!</v>
      </c>
    </row>
    <row r="1072" spans="1:8" s="30" customFormat="1" ht="24" hidden="1" customHeight="1">
      <c r="A1072" s="21">
        <v>2200115</v>
      </c>
      <c r="B1072" s="22" t="s">
        <v>928</v>
      </c>
      <c r="C1072" s="44"/>
      <c r="D1072" s="44"/>
      <c r="E1072" s="44"/>
      <c r="F1072" s="39">
        <f t="shared" si="37"/>
        <v>0</v>
      </c>
      <c r="G1072" s="40" t="e">
        <f t="shared" si="38"/>
        <v>#DIV/0!</v>
      </c>
    </row>
    <row r="1073" spans="1:7" s="30" customFormat="1" ht="24" hidden="1" customHeight="1">
      <c r="A1073" s="21">
        <v>2200116</v>
      </c>
      <c r="B1073" s="22" t="s">
        <v>929</v>
      </c>
      <c r="C1073" s="44"/>
      <c r="D1073" s="44"/>
      <c r="E1073" s="44"/>
      <c r="F1073" s="39">
        <f t="shared" si="37"/>
        <v>0</v>
      </c>
      <c r="G1073" s="40" t="e">
        <f t="shared" si="38"/>
        <v>#DIV/0!</v>
      </c>
    </row>
    <row r="1074" spans="1:7" s="30" customFormat="1" ht="24" hidden="1" customHeight="1">
      <c r="A1074" s="21">
        <v>2200119</v>
      </c>
      <c r="B1074" s="22" t="s">
        <v>930</v>
      </c>
      <c r="C1074" s="44"/>
      <c r="D1074" s="44"/>
      <c r="E1074" s="44"/>
      <c r="F1074" s="39">
        <f t="shared" si="37"/>
        <v>0</v>
      </c>
      <c r="G1074" s="40" t="e">
        <f t="shared" si="38"/>
        <v>#DIV/0!</v>
      </c>
    </row>
    <row r="1075" spans="1:7" s="30" customFormat="1" ht="24" hidden="1" customHeight="1">
      <c r="A1075" s="21">
        <v>2200150</v>
      </c>
      <c r="B1075" s="22" t="s">
        <v>116</v>
      </c>
      <c r="C1075" s="44"/>
      <c r="D1075" s="44"/>
      <c r="E1075" s="44"/>
      <c r="F1075" s="39">
        <f t="shared" si="37"/>
        <v>0</v>
      </c>
      <c r="G1075" s="40" t="e">
        <f t="shared" si="38"/>
        <v>#DIV/0!</v>
      </c>
    </row>
    <row r="1076" spans="1:7" s="30" customFormat="1" ht="24" hidden="1" customHeight="1">
      <c r="A1076" s="21">
        <v>2200199</v>
      </c>
      <c r="B1076" s="22" t="s">
        <v>931</v>
      </c>
      <c r="C1076" s="44"/>
      <c r="D1076" s="44"/>
      <c r="E1076" s="44"/>
      <c r="F1076" s="39">
        <f t="shared" si="37"/>
        <v>0</v>
      </c>
      <c r="G1076" s="40" t="e">
        <f t="shared" si="38"/>
        <v>#DIV/0!</v>
      </c>
    </row>
    <row r="1077" spans="1:7" s="28" customFormat="1" ht="24" customHeight="1">
      <c r="A1077" s="24">
        <v>22005</v>
      </c>
      <c r="B1077" s="24" t="s">
        <v>932</v>
      </c>
      <c r="C1077" s="39"/>
      <c r="D1077" s="39"/>
      <c r="E1077" s="39"/>
      <c r="F1077" s="39">
        <f t="shared" si="37"/>
        <v>0</v>
      </c>
      <c r="G1077" s="40" t="e">
        <f t="shared" si="38"/>
        <v>#DIV/0!</v>
      </c>
    </row>
    <row r="1078" spans="1:7" s="30" customFormat="1" ht="24" hidden="1" customHeight="1">
      <c r="A1078" s="21">
        <v>2200501</v>
      </c>
      <c r="B1078" s="22" t="s">
        <v>107</v>
      </c>
      <c r="C1078" s="44"/>
      <c r="D1078" s="44"/>
      <c r="E1078" s="44"/>
      <c r="F1078" s="39">
        <f t="shared" si="37"/>
        <v>0</v>
      </c>
      <c r="G1078" s="40" t="e">
        <f t="shared" si="38"/>
        <v>#DIV/0!</v>
      </c>
    </row>
    <row r="1079" spans="1:7" s="30" customFormat="1" ht="24" hidden="1" customHeight="1">
      <c r="A1079" s="21">
        <v>2200502</v>
      </c>
      <c r="B1079" s="22" t="s">
        <v>108</v>
      </c>
      <c r="C1079" s="44"/>
      <c r="D1079" s="44"/>
      <c r="E1079" s="44"/>
      <c r="F1079" s="39">
        <f t="shared" si="37"/>
        <v>0</v>
      </c>
      <c r="G1079" s="40" t="e">
        <f t="shared" si="38"/>
        <v>#DIV/0!</v>
      </c>
    </row>
    <row r="1080" spans="1:7" s="30" customFormat="1" ht="24" hidden="1" customHeight="1">
      <c r="A1080" s="21">
        <v>2200503</v>
      </c>
      <c r="B1080" s="22" t="s">
        <v>109</v>
      </c>
      <c r="C1080" s="44"/>
      <c r="D1080" s="44"/>
      <c r="E1080" s="44"/>
      <c r="F1080" s="39">
        <f t="shared" si="37"/>
        <v>0</v>
      </c>
      <c r="G1080" s="40" t="e">
        <f t="shared" si="38"/>
        <v>#DIV/0!</v>
      </c>
    </row>
    <row r="1081" spans="1:7" s="30" customFormat="1" ht="24" hidden="1" customHeight="1">
      <c r="A1081" s="21">
        <v>2200504</v>
      </c>
      <c r="B1081" s="22" t="s">
        <v>933</v>
      </c>
      <c r="C1081" s="44"/>
      <c r="D1081" s="44"/>
      <c r="E1081" s="44"/>
      <c r="F1081" s="39">
        <f t="shared" si="37"/>
        <v>0</v>
      </c>
      <c r="G1081" s="40" t="e">
        <f t="shared" si="38"/>
        <v>#DIV/0!</v>
      </c>
    </row>
    <row r="1082" spans="1:7" s="30" customFormat="1" ht="24" hidden="1" customHeight="1">
      <c r="A1082" s="21">
        <v>2200506</v>
      </c>
      <c r="B1082" s="22" t="s">
        <v>934</v>
      </c>
      <c r="C1082" s="44"/>
      <c r="D1082" s="44"/>
      <c r="E1082" s="44"/>
      <c r="F1082" s="39">
        <f t="shared" si="37"/>
        <v>0</v>
      </c>
      <c r="G1082" s="40" t="e">
        <f t="shared" si="38"/>
        <v>#DIV/0!</v>
      </c>
    </row>
    <row r="1083" spans="1:7" s="30" customFormat="1" ht="24" hidden="1" customHeight="1">
      <c r="A1083" s="21">
        <v>2200507</v>
      </c>
      <c r="B1083" s="22" t="s">
        <v>935</v>
      </c>
      <c r="C1083" s="44"/>
      <c r="D1083" s="44"/>
      <c r="E1083" s="44"/>
      <c r="F1083" s="39">
        <f t="shared" si="37"/>
        <v>0</v>
      </c>
      <c r="G1083" s="40" t="e">
        <f t="shared" si="38"/>
        <v>#DIV/0!</v>
      </c>
    </row>
    <row r="1084" spans="1:7" s="30" customFormat="1" ht="24" hidden="1" customHeight="1">
      <c r="A1084" s="21">
        <v>2200508</v>
      </c>
      <c r="B1084" s="22" t="s">
        <v>936</v>
      </c>
      <c r="C1084" s="44"/>
      <c r="D1084" s="44"/>
      <c r="E1084" s="44"/>
      <c r="F1084" s="39">
        <f t="shared" si="37"/>
        <v>0</v>
      </c>
      <c r="G1084" s="40" t="e">
        <f t="shared" si="38"/>
        <v>#DIV/0!</v>
      </c>
    </row>
    <row r="1085" spans="1:7" s="30" customFormat="1" ht="24" hidden="1" customHeight="1">
      <c r="A1085" s="21">
        <v>2200509</v>
      </c>
      <c r="B1085" s="22" t="s">
        <v>937</v>
      </c>
      <c r="C1085" s="44"/>
      <c r="D1085" s="44"/>
      <c r="E1085" s="44"/>
      <c r="F1085" s="39">
        <f t="shared" si="37"/>
        <v>0</v>
      </c>
      <c r="G1085" s="40" t="e">
        <f t="shared" si="38"/>
        <v>#DIV/0!</v>
      </c>
    </row>
    <row r="1086" spans="1:7" s="30" customFormat="1" ht="24" hidden="1" customHeight="1">
      <c r="A1086" s="21">
        <v>2200510</v>
      </c>
      <c r="B1086" s="22" t="s">
        <v>938</v>
      </c>
      <c r="C1086" s="44"/>
      <c r="D1086" s="44"/>
      <c r="E1086" s="44"/>
      <c r="F1086" s="39">
        <f t="shared" si="37"/>
        <v>0</v>
      </c>
      <c r="G1086" s="40" t="e">
        <f t="shared" si="38"/>
        <v>#DIV/0!</v>
      </c>
    </row>
    <row r="1087" spans="1:7" s="30" customFormat="1" ht="24" hidden="1" customHeight="1">
      <c r="A1087" s="21">
        <v>2200511</v>
      </c>
      <c r="B1087" s="22" t="s">
        <v>939</v>
      </c>
      <c r="C1087" s="44"/>
      <c r="D1087" s="44"/>
      <c r="E1087" s="44"/>
      <c r="F1087" s="39">
        <f t="shared" si="37"/>
        <v>0</v>
      </c>
      <c r="G1087" s="40" t="e">
        <f t="shared" si="38"/>
        <v>#DIV/0!</v>
      </c>
    </row>
    <row r="1088" spans="1:7" s="30" customFormat="1" ht="24" hidden="1" customHeight="1">
      <c r="A1088" s="21">
        <v>2200512</v>
      </c>
      <c r="B1088" s="22" t="s">
        <v>940</v>
      </c>
      <c r="C1088" s="44"/>
      <c r="D1088" s="44"/>
      <c r="E1088" s="44"/>
      <c r="F1088" s="39">
        <f t="shared" si="37"/>
        <v>0</v>
      </c>
      <c r="G1088" s="40" t="e">
        <f t="shared" si="38"/>
        <v>#DIV/0!</v>
      </c>
    </row>
    <row r="1089" spans="1:7" s="30" customFormat="1" ht="24" hidden="1" customHeight="1">
      <c r="A1089" s="21">
        <v>2200513</v>
      </c>
      <c r="B1089" s="22" t="s">
        <v>941</v>
      </c>
      <c r="C1089" s="44"/>
      <c r="D1089" s="44"/>
      <c r="E1089" s="44"/>
      <c r="F1089" s="39">
        <f t="shared" si="37"/>
        <v>0</v>
      </c>
      <c r="G1089" s="40" t="e">
        <f t="shared" si="38"/>
        <v>#DIV/0!</v>
      </c>
    </row>
    <row r="1090" spans="1:7" s="30" customFormat="1" ht="24" hidden="1" customHeight="1">
      <c r="A1090" s="21">
        <v>2200514</v>
      </c>
      <c r="B1090" s="22" t="s">
        <v>942</v>
      </c>
      <c r="C1090" s="44"/>
      <c r="D1090" s="44"/>
      <c r="E1090" s="44"/>
      <c r="F1090" s="39">
        <f t="shared" si="37"/>
        <v>0</v>
      </c>
      <c r="G1090" s="40" t="e">
        <f t="shared" si="38"/>
        <v>#DIV/0!</v>
      </c>
    </row>
    <row r="1091" spans="1:7" s="30" customFormat="1" ht="24" hidden="1" customHeight="1">
      <c r="A1091" s="21">
        <v>2200599</v>
      </c>
      <c r="B1091" s="22" t="s">
        <v>943</v>
      </c>
      <c r="C1091" s="44"/>
      <c r="D1091" s="44"/>
      <c r="E1091" s="44"/>
      <c r="F1091" s="39">
        <f t="shared" si="37"/>
        <v>0</v>
      </c>
      <c r="G1091" s="40" t="e">
        <f t="shared" si="38"/>
        <v>#DIV/0!</v>
      </c>
    </row>
    <row r="1092" spans="1:7" s="28" customFormat="1" ht="24" customHeight="1">
      <c r="A1092" s="24">
        <v>22099</v>
      </c>
      <c r="B1092" s="24" t="s">
        <v>944</v>
      </c>
      <c r="C1092" s="39"/>
      <c r="D1092" s="39"/>
      <c r="E1092" s="39"/>
      <c r="F1092" s="39">
        <f t="shared" si="37"/>
        <v>0</v>
      </c>
      <c r="G1092" s="40" t="e">
        <f t="shared" si="38"/>
        <v>#DIV/0!</v>
      </c>
    </row>
    <row r="1093" spans="1:7" s="30" customFormat="1" ht="24" hidden="1" customHeight="1">
      <c r="A1093" s="21">
        <v>2209901</v>
      </c>
      <c r="B1093" s="22" t="s">
        <v>945</v>
      </c>
      <c r="C1093" s="44"/>
      <c r="D1093" s="44"/>
      <c r="E1093" s="44"/>
      <c r="F1093" s="39">
        <f t="shared" si="37"/>
        <v>0</v>
      </c>
      <c r="G1093" s="40" t="e">
        <f t="shared" si="38"/>
        <v>#DIV/0!</v>
      </c>
    </row>
    <row r="1094" spans="1:7" s="28" customFormat="1" ht="24" customHeight="1">
      <c r="A1094" s="24">
        <v>221</v>
      </c>
      <c r="B1094" s="24" t="s">
        <v>946</v>
      </c>
      <c r="C1094" s="39">
        <v>157</v>
      </c>
      <c r="D1094" s="39">
        <v>65</v>
      </c>
      <c r="E1094" s="39">
        <v>71</v>
      </c>
      <c r="F1094" s="39">
        <f t="shared" si="37"/>
        <v>-6</v>
      </c>
      <c r="G1094" s="40">
        <f t="shared" si="38"/>
        <v>-8.4507042253521103</v>
      </c>
    </row>
    <row r="1095" spans="1:7" s="28" customFormat="1" ht="24" customHeight="1">
      <c r="A1095" s="24">
        <v>22101</v>
      </c>
      <c r="B1095" s="24" t="s">
        <v>947</v>
      </c>
      <c r="C1095" s="39"/>
      <c r="D1095" s="39"/>
      <c r="E1095" s="39"/>
      <c r="F1095" s="39">
        <f t="shared" si="37"/>
        <v>0</v>
      </c>
      <c r="G1095" s="40" t="e">
        <f t="shared" si="38"/>
        <v>#DIV/0!</v>
      </c>
    </row>
    <row r="1096" spans="1:7" s="30" customFormat="1" ht="24" hidden="1" customHeight="1">
      <c r="A1096" s="21">
        <v>2210101</v>
      </c>
      <c r="B1096" s="22" t="s">
        <v>948</v>
      </c>
      <c r="C1096" s="44"/>
      <c r="D1096" s="44"/>
      <c r="E1096" s="44"/>
      <c r="F1096" s="39">
        <f t="shared" si="37"/>
        <v>0</v>
      </c>
      <c r="G1096" s="40" t="e">
        <f t="shared" si="38"/>
        <v>#DIV/0!</v>
      </c>
    </row>
    <row r="1097" spans="1:7" s="30" customFormat="1" ht="24" hidden="1" customHeight="1">
      <c r="A1097" s="21">
        <v>2210102</v>
      </c>
      <c r="B1097" s="22" t="s">
        <v>949</v>
      </c>
      <c r="C1097" s="44"/>
      <c r="D1097" s="44"/>
      <c r="E1097" s="44"/>
      <c r="F1097" s="39">
        <f t="shared" ref="F1097:F1160" si="39">D1097-E1097</f>
        <v>0</v>
      </c>
      <c r="G1097" s="40" t="e">
        <f t="shared" ref="G1097:G1160" si="40">F1097/E1097*100</f>
        <v>#DIV/0!</v>
      </c>
    </row>
    <row r="1098" spans="1:7" s="30" customFormat="1" ht="24" hidden="1" customHeight="1">
      <c r="A1098" s="21">
        <v>2210103</v>
      </c>
      <c r="B1098" s="22" t="s">
        <v>950</v>
      </c>
      <c r="C1098" s="44"/>
      <c r="D1098" s="44"/>
      <c r="E1098" s="44"/>
      <c r="F1098" s="39">
        <f t="shared" si="39"/>
        <v>0</v>
      </c>
      <c r="G1098" s="40" t="e">
        <f t="shared" si="40"/>
        <v>#DIV/0!</v>
      </c>
    </row>
    <row r="1099" spans="1:7" s="30" customFormat="1" ht="24" hidden="1" customHeight="1">
      <c r="A1099" s="21">
        <v>2210104</v>
      </c>
      <c r="B1099" s="22" t="s">
        <v>951</v>
      </c>
      <c r="C1099" s="44"/>
      <c r="D1099" s="44"/>
      <c r="E1099" s="44"/>
      <c r="F1099" s="39">
        <f t="shared" si="39"/>
        <v>0</v>
      </c>
      <c r="G1099" s="40" t="e">
        <f t="shared" si="40"/>
        <v>#DIV/0!</v>
      </c>
    </row>
    <row r="1100" spans="1:7" s="30" customFormat="1" ht="24" hidden="1" customHeight="1">
      <c r="A1100" s="21">
        <v>2210105</v>
      </c>
      <c r="B1100" s="22" t="s">
        <v>952</v>
      </c>
      <c r="C1100" s="44"/>
      <c r="D1100" s="44"/>
      <c r="E1100" s="44"/>
      <c r="F1100" s="39">
        <f t="shared" si="39"/>
        <v>0</v>
      </c>
      <c r="G1100" s="40" t="e">
        <f t="shared" si="40"/>
        <v>#DIV/0!</v>
      </c>
    </row>
    <row r="1101" spans="1:7" s="30" customFormat="1" ht="24" hidden="1" customHeight="1">
      <c r="A1101" s="21">
        <v>2210106</v>
      </c>
      <c r="B1101" s="22" t="s">
        <v>953</v>
      </c>
      <c r="C1101" s="44"/>
      <c r="D1101" s="44"/>
      <c r="E1101" s="44"/>
      <c r="F1101" s="39">
        <f t="shared" si="39"/>
        <v>0</v>
      </c>
      <c r="G1101" s="40" t="e">
        <f t="shared" si="40"/>
        <v>#DIV/0!</v>
      </c>
    </row>
    <row r="1102" spans="1:7" s="30" customFormat="1" ht="24" hidden="1" customHeight="1">
      <c r="A1102" s="21">
        <v>2210107</v>
      </c>
      <c r="B1102" s="22" t="s">
        <v>954</v>
      </c>
      <c r="C1102" s="44"/>
      <c r="D1102" s="44"/>
      <c r="E1102" s="44"/>
      <c r="F1102" s="39">
        <f t="shared" si="39"/>
        <v>0</v>
      </c>
      <c r="G1102" s="40" t="e">
        <f t="shared" si="40"/>
        <v>#DIV/0!</v>
      </c>
    </row>
    <row r="1103" spans="1:7" s="30" customFormat="1" ht="24" hidden="1" customHeight="1">
      <c r="A1103" s="21">
        <v>2210199</v>
      </c>
      <c r="B1103" s="22" t="s">
        <v>955</v>
      </c>
      <c r="C1103" s="44"/>
      <c r="D1103" s="44"/>
      <c r="E1103" s="44"/>
      <c r="F1103" s="39">
        <f t="shared" si="39"/>
        <v>0</v>
      </c>
      <c r="G1103" s="40" t="e">
        <f t="shared" si="40"/>
        <v>#DIV/0!</v>
      </c>
    </row>
    <row r="1104" spans="1:7" s="28" customFormat="1" ht="24" customHeight="1">
      <c r="A1104" s="24">
        <v>22102</v>
      </c>
      <c r="B1104" s="24" t="s">
        <v>956</v>
      </c>
      <c r="C1104" s="39">
        <v>157</v>
      </c>
      <c r="D1104" s="39">
        <v>65</v>
      </c>
      <c r="E1104" s="39">
        <v>71</v>
      </c>
      <c r="F1104" s="39">
        <f t="shared" si="39"/>
        <v>-6</v>
      </c>
      <c r="G1104" s="40">
        <f t="shared" si="40"/>
        <v>-8.4507042253521103</v>
      </c>
    </row>
    <row r="1105" spans="1:7" s="30" customFormat="1" ht="24" customHeight="1">
      <c r="A1105" s="21">
        <v>2210201</v>
      </c>
      <c r="B1105" s="22" t="s">
        <v>957</v>
      </c>
      <c r="C1105" s="44">
        <v>157</v>
      </c>
      <c r="D1105" s="44">
        <v>65</v>
      </c>
      <c r="E1105" s="44">
        <v>71</v>
      </c>
      <c r="F1105" s="39">
        <f t="shared" si="39"/>
        <v>-6</v>
      </c>
      <c r="G1105" s="40">
        <f t="shared" si="40"/>
        <v>-8.4507042253521103</v>
      </c>
    </row>
    <row r="1106" spans="1:7" s="30" customFormat="1" ht="24" hidden="1" customHeight="1">
      <c r="A1106" s="21">
        <v>2210202</v>
      </c>
      <c r="B1106" s="22" t="s">
        <v>958</v>
      </c>
      <c r="C1106" s="44"/>
      <c r="D1106" s="44"/>
      <c r="E1106" s="44"/>
      <c r="F1106" s="39">
        <f t="shared" si="39"/>
        <v>0</v>
      </c>
      <c r="G1106" s="40" t="e">
        <f t="shared" si="40"/>
        <v>#DIV/0!</v>
      </c>
    </row>
    <row r="1107" spans="1:7" s="30" customFormat="1" ht="24" hidden="1" customHeight="1">
      <c r="A1107" s="21">
        <v>2210203</v>
      </c>
      <c r="B1107" s="22" t="s">
        <v>959</v>
      </c>
      <c r="C1107" s="44"/>
      <c r="D1107" s="44"/>
      <c r="E1107" s="44"/>
      <c r="F1107" s="39">
        <f t="shared" si="39"/>
        <v>0</v>
      </c>
      <c r="G1107" s="40" t="e">
        <f t="shared" si="40"/>
        <v>#DIV/0!</v>
      </c>
    </row>
    <row r="1108" spans="1:7" s="28" customFormat="1" ht="24" customHeight="1">
      <c r="A1108" s="24">
        <v>22103</v>
      </c>
      <c r="B1108" s="24" t="s">
        <v>960</v>
      </c>
      <c r="C1108" s="39"/>
      <c r="D1108" s="39"/>
      <c r="E1108" s="39"/>
      <c r="F1108" s="39">
        <f t="shared" si="39"/>
        <v>0</v>
      </c>
      <c r="G1108" s="40" t="e">
        <f t="shared" si="40"/>
        <v>#DIV/0!</v>
      </c>
    </row>
    <row r="1109" spans="1:7" s="30" customFormat="1" ht="24" hidden="1" customHeight="1">
      <c r="A1109" s="21">
        <v>2210301</v>
      </c>
      <c r="B1109" s="22" t="s">
        <v>961</v>
      </c>
      <c r="C1109" s="44"/>
      <c r="D1109" s="44"/>
      <c r="E1109" s="44"/>
      <c r="F1109" s="39">
        <f t="shared" si="39"/>
        <v>0</v>
      </c>
      <c r="G1109" s="40" t="e">
        <f t="shared" si="40"/>
        <v>#DIV/0!</v>
      </c>
    </row>
    <row r="1110" spans="1:7" s="30" customFormat="1" ht="24" hidden="1" customHeight="1">
      <c r="A1110" s="21">
        <v>2210302</v>
      </c>
      <c r="B1110" s="22" t="s">
        <v>962</v>
      </c>
      <c r="C1110" s="44"/>
      <c r="D1110" s="44"/>
      <c r="E1110" s="44"/>
      <c r="F1110" s="39">
        <f t="shared" si="39"/>
        <v>0</v>
      </c>
      <c r="G1110" s="40" t="e">
        <f t="shared" si="40"/>
        <v>#DIV/0!</v>
      </c>
    </row>
    <row r="1111" spans="1:7" s="30" customFormat="1" ht="24" hidden="1" customHeight="1">
      <c r="A1111" s="21">
        <v>2210399</v>
      </c>
      <c r="B1111" s="22" t="s">
        <v>963</v>
      </c>
      <c r="C1111" s="44"/>
      <c r="D1111" s="44"/>
      <c r="E1111" s="44"/>
      <c r="F1111" s="39">
        <f t="shared" si="39"/>
        <v>0</v>
      </c>
      <c r="G1111" s="40" t="e">
        <f t="shared" si="40"/>
        <v>#DIV/0!</v>
      </c>
    </row>
    <row r="1112" spans="1:7" s="28" customFormat="1" ht="24" customHeight="1">
      <c r="A1112" s="24">
        <v>222</v>
      </c>
      <c r="B1112" s="24" t="s">
        <v>964</v>
      </c>
      <c r="C1112" s="39"/>
      <c r="D1112" s="39"/>
      <c r="E1112" s="39"/>
      <c r="F1112" s="39">
        <f t="shared" si="39"/>
        <v>0</v>
      </c>
      <c r="G1112" s="40" t="e">
        <f t="shared" si="40"/>
        <v>#DIV/0!</v>
      </c>
    </row>
    <row r="1113" spans="1:7" s="28" customFormat="1" ht="24" customHeight="1">
      <c r="A1113" s="24">
        <v>22201</v>
      </c>
      <c r="B1113" s="24" t="s">
        <v>965</v>
      </c>
      <c r="C1113" s="39"/>
      <c r="D1113" s="39"/>
      <c r="E1113" s="39"/>
      <c r="F1113" s="39">
        <f t="shared" si="39"/>
        <v>0</v>
      </c>
      <c r="G1113" s="40" t="e">
        <f t="shared" si="40"/>
        <v>#DIV/0!</v>
      </c>
    </row>
    <row r="1114" spans="1:7" s="30" customFormat="1" ht="24" hidden="1" customHeight="1">
      <c r="A1114" s="21">
        <v>2220101</v>
      </c>
      <c r="B1114" s="22" t="s">
        <v>107</v>
      </c>
      <c r="C1114" s="44"/>
      <c r="D1114" s="44"/>
      <c r="E1114" s="44"/>
      <c r="F1114" s="39">
        <f t="shared" si="39"/>
        <v>0</v>
      </c>
      <c r="G1114" s="40" t="e">
        <f t="shared" si="40"/>
        <v>#DIV/0!</v>
      </c>
    </row>
    <row r="1115" spans="1:7" s="30" customFormat="1" ht="24" hidden="1" customHeight="1">
      <c r="A1115" s="21">
        <v>2220102</v>
      </c>
      <c r="B1115" s="22" t="s">
        <v>108</v>
      </c>
      <c r="C1115" s="44"/>
      <c r="D1115" s="44"/>
      <c r="E1115" s="44"/>
      <c r="F1115" s="39">
        <f t="shared" si="39"/>
        <v>0</v>
      </c>
      <c r="G1115" s="40" t="e">
        <f t="shared" si="40"/>
        <v>#DIV/0!</v>
      </c>
    </row>
    <row r="1116" spans="1:7" s="30" customFormat="1" ht="24" hidden="1" customHeight="1">
      <c r="A1116" s="21">
        <v>2220103</v>
      </c>
      <c r="B1116" s="22" t="s">
        <v>109</v>
      </c>
      <c r="C1116" s="44"/>
      <c r="D1116" s="44"/>
      <c r="E1116" s="44"/>
      <c r="F1116" s="39">
        <f t="shared" si="39"/>
        <v>0</v>
      </c>
      <c r="G1116" s="40" t="e">
        <f t="shared" si="40"/>
        <v>#DIV/0!</v>
      </c>
    </row>
    <row r="1117" spans="1:7" s="30" customFormat="1" ht="24" hidden="1" customHeight="1">
      <c r="A1117" s="21">
        <v>2220104</v>
      </c>
      <c r="B1117" s="22" t="s">
        <v>966</v>
      </c>
      <c r="C1117" s="44"/>
      <c r="D1117" s="44"/>
      <c r="E1117" s="44"/>
      <c r="F1117" s="39">
        <f t="shared" si="39"/>
        <v>0</v>
      </c>
      <c r="G1117" s="40" t="e">
        <f t="shared" si="40"/>
        <v>#DIV/0!</v>
      </c>
    </row>
    <row r="1118" spans="1:7" s="30" customFormat="1" ht="24" hidden="1" customHeight="1">
      <c r="A1118" s="21">
        <v>2220105</v>
      </c>
      <c r="B1118" s="22" t="s">
        <v>967</v>
      </c>
      <c r="C1118" s="44"/>
      <c r="D1118" s="44"/>
      <c r="E1118" s="44"/>
      <c r="F1118" s="39">
        <f t="shared" si="39"/>
        <v>0</v>
      </c>
      <c r="G1118" s="40" t="e">
        <f t="shared" si="40"/>
        <v>#DIV/0!</v>
      </c>
    </row>
    <row r="1119" spans="1:7" s="30" customFormat="1" ht="24" hidden="1" customHeight="1">
      <c r="A1119" s="21">
        <v>2220106</v>
      </c>
      <c r="B1119" s="22" t="s">
        <v>968</v>
      </c>
      <c r="C1119" s="44"/>
      <c r="D1119" s="44"/>
      <c r="E1119" s="44"/>
      <c r="F1119" s="39">
        <f t="shared" si="39"/>
        <v>0</v>
      </c>
      <c r="G1119" s="40" t="e">
        <f t="shared" si="40"/>
        <v>#DIV/0!</v>
      </c>
    </row>
    <row r="1120" spans="1:7" s="30" customFormat="1" ht="24" hidden="1" customHeight="1">
      <c r="A1120" s="21">
        <v>2220107</v>
      </c>
      <c r="B1120" s="22" t="s">
        <v>969</v>
      </c>
      <c r="C1120" s="44"/>
      <c r="D1120" s="44"/>
      <c r="E1120" s="44"/>
      <c r="F1120" s="39">
        <f t="shared" si="39"/>
        <v>0</v>
      </c>
      <c r="G1120" s="40" t="e">
        <f t="shared" si="40"/>
        <v>#DIV/0!</v>
      </c>
    </row>
    <row r="1121" spans="1:7" s="30" customFormat="1" ht="24" hidden="1" customHeight="1">
      <c r="A1121" s="21">
        <v>2220112</v>
      </c>
      <c r="B1121" s="22" t="s">
        <v>970</v>
      </c>
      <c r="C1121" s="44"/>
      <c r="D1121" s="44"/>
      <c r="E1121" s="44"/>
      <c r="F1121" s="39">
        <f t="shared" si="39"/>
        <v>0</v>
      </c>
      <c r="G1121" s="40" t="e">
        <f t="shared" si="40"/>
        <v>#DIV/0!</v>
      </c>
    </row>
    <row r="1122" spans="1:7" s="30" customFormat="1" ht="24" hidden="1" customHeight="1">
      <c r="A1122" s="21">
        <v>2220113</v>
      </c>
      <c r="B1122" s="22" t="s">
        <v>971</v>
      </c>
      <c r="C1122" s="44"/>
      <c r="D1122" s="44"/>
      <c r="E1122" s="44"/>
      <c r="F1122" s="39">
        <f t="shared" si="39"/>
        <v>0</v>
      </c>
      <c r="G1122" s="40" t="e">
        <f t="shared" si="40"/>
        <v>#DIV/0!</v>
      </c>
    </row>
    <row r="1123" spans="1:7" s="30" customFormat="1" ht="24" hidden="1" customHeight="1">
      <c r="A1123" s="21">
        <v>2220114</v>
      </c>
      <c r="B1123" s="22" t="s">
        <v>972</v>
      </c>
      <c r="C1123" s="44"/>
      <c r="D1123" s="44"/>
      <c r="E1123" s="44"/>
      <c r="F1123" s="39">
        <f t="shared" si="39"/>
        <v>0</v>
      </c>
      <c r="G1123" s="40" t="e">
        <f t="shared" si="40"/>
        <v>#DIV/0!</v>
      </c>
    </row>
    <row r="1124" spans="1:7" s="30" customFormat="1" ht="24" hidden="1" customHeight="1">
      <c r="A1124" s="21">
        <v>2220115</v>
      </c>
      <c r="B1124" s="22" t="s">
        <v>973</v>
      </c>
      <c r="C1124" s="44"/>
      <c r="D1124" s="44"/>
      <c r="E1124" s="44"/>
      <c r="F1124" s="39">
        <f t="shared" si="39"/>
        <v>0</v>
      </c>
      <c r="G1124" s="40" t="e">
        <f t="shared" si="40"/>
        <v>#DIV/0!</v>
      </c>
    </row>
    <row r="1125" spans="1:7" s="30" customFormat="1" ht="24" hidden="1" customHeight="1">
      <c r="A1125" s="21">
        <v>2220118</v>
      </c>
      <c r="B1125" s="22" t="s">
        <v>974</v>
      </c>
      <c r="C1125" s="44"/>
      <c r="D1125" s="44"/>
      <c r="E1125" s="44"/>
      <c r="F1125" s="39">
        <f t="shared" si="39"/>
        <v>0</v>
      </c>
      <c r="G1125" s="40" t="e">
        <f t="shared" si="40"/>
        <v>#DIV/0!</v>
      </c>
    </row>
    <row r="1126" spans="1:7" s="30" customFormat="1" ht="24" hidden="1" customHeight="1">
      <c r="A1126" s="21">
        <v>2220150</v>
      </c>
      <c r="B1126" s="22" t="s">
        <v>116</v>
      </c>
      <c r="C1126" s="44"/>
      <c r="D1126" s="44"/>
      <c r="E1126" s="44"/>
      <c r="F1126" s="39">
        <f t="shared" si="39"/>
        <v>0</v>
      </c>
      <c r="G1126" s="40" t="e">
        <f t="shared" si="40"/>
        <v>#DIV/0!</v>
      </c>
    </row>
    <row r="1127" spans="1:7" s="30" customFormat="1" ht="24" hidden="1" customHeight="1">
      <c r="A1127" s="21">
        <v>2220199</v>
      </c>
      <c r="B1127" s="22" t="s">
        <v>975</v>
      </c>
      <c r="C1127" s="44"/>
      <c r="D1127" s="44"/>
      <c r="E1127" s="44"/>
      <c r="F1127" s="39">
        <f t="shared" si="39"/>
        <v>0</v>
      </c>
      <c r="G1127" s="40" t="e">
        <f t="shared" si="40"/>
        <v>#DIV/0!</v>
      </c>
    </row>
    <row r="1128" spans="1:7" s="28" customFormat="1" ht="24" customHeight="1">
      <c r="A1128" s="24">
        <v>22202</v>
      </c>
      <c r="B1128" s="24" t="s">
        <v>976</v>
      </c>
      <c r="C1128" s="39"/>
      <c r="D1128" s="39"/>
      <c r="E1128" s="39"/>
      <c r="F1128" s="39">
        <f t="shared" si="39"/>
        <v>0</v>
      </c>
      <c r="G1128" s="40" t="e">
        <f t="shared" si="40"/>
        <v>#DIV/0!</v>
      </c>
    </row>
    <row r="1129" spans="1:7" s="30" customFormat="1" ht="24" hidden="1" customHeight="1">
      <c r="A1129" s="21">
        <v>2220201</v>
      </c>
      <c r="B1129" s="22" t="s">
        <v>107</v>
      </c>
      <c r="C1129" s="44"/>
      <c r="D1129" s="44"/>
      <c r="E1129" s="44"/>
      <c r="F1129" s="39">
        <f t="shared" si="39"/>
        <v>0</v>
      </c>
      <c r="G1129" s="40" t="e">
        <f t="shared" si="40"/>
        <v>#DIV/0!</v>
      </c>
    </row>
    <row r="1130" spans="1:7" s="30" customFormat="1" ht="24" hidden="1" customHeight="1">
      <c r="A1130" s="21">
        <v>2220202</v>
      </c>
      <c r="B1130" s="22" t="s">
        <v>108</v>
      </c>
      <c r="C1130" s="44"/>
      <c r="D1130" s="44"/>
      <c r="E1130" s="44"/>
      <c r="F1130" s="39">
        <f t="shared" si="39"/>
        <v>0</v>
      </c>
      <c r="G1130" s="40" t="e">
        <f t="shared" si="40"/>
        <v>#DIV/0!</v>
      </c>
    </row>
    <row r="1131" spans="1:7" s="30" customFormat="1" ht="24" hidden="1" customHeight="1">
      <c r="A1131" s="21">
        <v>2220203</v>
      </c>
      <c r="B1131" s="22" t="s">
        <v>109</v>
      </c>
      <c r="C1131" s="44"/>
      <c r="D1131" s="44"/>
      <c r="E1131" s="44"/>
      <c r="F1131" s="39">
        <f t="shared" si="39"/>
        <v>0</v>
      </c>
      <c r="G1131" s="40" t="e">
        <f t="shared" si="40"/>
        <v>#DIV/0!</v>
      </c>
    </row>
    <row r="1132" spans="1:7" s="30" customFormat="1" ht="24" hidden="1" customHeight="1">
      <c r="A1132" s="21">
        <v>2220204</v>
      </c>
      <c r="B1132" s="22" t="s">
        <v>977</v>
      </c>
      <c r="C1132" s="44"/>
      <c r="D1132" s="44"/>
      <c r="E1132" s="44"/>
      <c r="F1132" s="39">
        <f t="shared" si="39"/>
        <v>0</v>
      </c>
      <c r="G1132" s="40" t="e">
        <f t="shared" si="40"/>
        <v>#DIV/0!</v>
      </c>
    </row>
    <row r="1133" spans="1:7" s="30" customFormat="1" ht="24" hidden="1" customHeight="1">
      <c r="A1133" s="21">
        <v>2220205</v>
      </c>
      <c r="B1133" s="22" t="s">
        <v>978</v>
      </c>
      <c r="C1133" s="44"/>
      <c r="D1133" s="44"/>
      <c r="E1133" s="44"/>
      <c r="F1133" s="39">
        <f t="shared" si="39"/>
        <v>0</v>
      </c>
      <c r="G1133" s="40" t="e">
        <f t="shared" si="40"/>
        <v>#DIV/0!</v>
      </c>
    </row>
    <row r="1134" spans="1:7" s="30" customFormat="1" ht="24" hidden="1" customHeight="1">
      <c r="A1134" s="21">
        <v>2220206</v>
      </c>
      <c r="B1134" s="22" t="s">
        <v>979</v>
      </c>
      <c r="C1134" s="44"/>
      <c r="D1134" s="44"/>
      <c r="E1134" s="44"/>
      <c r="F1134" s="39">
        <f t="shared" si="39"/>
        <v>0</v>
      </c>
      <c r="G1134" s="40" t="e">
        <f t="shared" si="40"/>
        <v>#DIV/0!</v>
      </c>
    </row>
    <row r="1135" spans="1:7" s="30" customFormat="1" ht="24" hidden="1" customHeight="1">
      <c r="A1135" s="21">
        <v>2220207</v>
      </c>
      <c r="B1135" s="22" t="s">
        <v>980</v>
      </c>
      <c r="C1135" s="44"/>
      <c r="D1135" s="44"/>
      <c r="E1135" s="44"/>
      <c r="F1135" s="39">
        <f t="shared" si="39"/>
        <v>0</v>
      </c>
      <c r="G1135" s="40" t="e">
        <f t="shared" si="40"/>
        <v>#DIV/0!</v>
      </c>
    </row>
    <row r="1136" spans="1:7" s="30" customFormat="1" ht="24" hidden="1" customHeight="1">
      <c r="A1136" s="21">
        <v>2220209</v>
      </c>
      <c r="B1136" s="22" t="s">
        <v>981</v>
      </c>
      <c r="C1136" s="44"/>
      <c r="D1136" s="44"/>
      <c r="E1136" s="44"/>
      <c r="F1136" s="39">
        <f t="shared" si="39"/>
        <v>0</v>
      </c>
      <c r="G1136" s="40" t="e">
        <f t="shared" si="40"/>
        <v>#DIV/0!</v>
      </c>
    </row>
    <row r="1137" spans="1:7" s="30" customFormat="1" ht="24" hidden="1" customHeight="1">
      <c r="A1137" s="21">
        <v>2220210</v>
      </c>
      <c r="B1137" s="22" t="s">
        <v>982</v>
      </c>
      <c r="C1137" s="44"/>
      <c r="D1137" s="44"/>
      <c r="E1137" s="44"/>
      <c r="F1137" s="39">
        <f t="shared" si="39"/>
        <v>0</v>
      </c>
      <c r="G1137" s="40" t="e">
        <f t="shared" si="40"/>
        <v>#DIV/0!</v>
      </c>
    </row>
    <row r="1138" spans="1:7" s="30" customFormat="1" ht="24" hidden="1" customHeight="1">
      <c r="A1138" s="21">
        <v>2220211</v>
      </c>
      <c r="B1138" s="22" t="s">
        <v>983</v>
      </c>
      <c r="C1138" s="44"/>
      <c r="D1138" s="44"/>
      <c r="E1138" s="44"/>
      <c r="F1138" s="39">
        <f t="shared" si="39"/>
        <v>0</v>
      </c>
      <c r="G1138" s="40" t="e">
        <f t="shared" si="40"/>
        <v>#DIV/0!</v>
      </c>
    </row>
    <row r="1139" spans="1:7" s="30" customFormat="1" ht="24" hidden="1" customHeight="1">
      <c r="A1139" s="21">
        <v>2220212</v>
      </c>
      <c r="B1139" s="22" t="s">
        <v>984</v>
      </c>
      <c r="C1139" s="44"/>
      <c r="D1139" s="44"/>
      <c r="E1139" s="44"/>
      <c r="F1139" s="39">
        <f t="shared" si="39"/>
        <v>0</v>
      </c>
      <c r="G1139" s="40" t="e">
        <f t="shared" si="40"/>
        <v>#DIV/0!</v>
      </c>
    </row>
    <row r="1140" spans="1:7" s="30" customFormat="1" ht="24" hidden="1" customHeight="1">
      <c r="A1140" s="21">
        <v>2220250</v>
      </c>
      <c r="B1140" s="22" t="s">
        <v>116</v>
      </c>
      <c r="C1140" s="44"/>
      <c r="D1140" s="44"/>
      <c r="E1140" s="44"/>
      <c r="F1140" s="39">
        <f t="shared" si="39"/>
        <v>0</v>
      </c>
      <c r="G1140" s="40" t="e">
        <f t="shared" si="40"/>
        <v>#DIV/0!</v>
      </c>
    </row>
    <row r="1141" spans="1:7" s="30" customFormat="1" ht="24" hidden="1" customHeight="1">
      <c r="A1141" s="21">
        <v>2220299</v>
      </c>
      <c r="B1141" s="22" t="s">
        <v>985</v>
      </c>
      <c r="C1141" s="44"/>
      <c r="D1141" s="44"/>
      <c r="E1141" s="44"/>
      <c r="F1141" s="39">
        <f t="shared" si="39"/>
        <v>0</v>
      </c>
      <c r="G1141" s="40" t="e">
        <f t="shared" si="40"/>
        <v>#DIV/0!</v>
      </c>
    </row>
    <row r="1142" spans="1:7" s="28" customFormat="1" ht="24" customHeight="1">
      <c r="A1142" s="24">
        <v>22204</v>
      </c>
      <c r="B1142" s="24" t="s">
        <v>986</v>
      </c>
      <c r="C1142" s="39"/>
      <c r="D1142" s="39"/>
      <c r="E1142" s="39"/>
      <c r="F1142" s="39">
        <f t="shared" si="39"/>
        <v>0</v>
      </c>
      <c r="G1142" s="40" t="e">
        <f t="shared" si="40"/>
        <v>#DIV/0!</v>
      </c>
    </row>
    <row r="1143" spans="1:7" s="30" customFormat="1" ht="24" hidden="1" customHeight="1">
      <c r="A1143" s="21">
        <v>2220401</v>
      </c>
      <c r="B1143" s="22" t="s">
        <v>987</v>
      </c>
      <c r="C1143" s="44"/>
      <c r="D1143" s="44"/>
      <c r="E1143" s="44"/>
      <c r="F1143" s="39">
        <f t="shared" si="39"/>
        <v>0</v>
      </c>
      <c r="G1143" s="40" t="e">
        <f t="shared" si="40"/>
        <v>#DIV/0!</v>
      </c>
    </row>
    <row r="1144" spans="1:7" s="30" customFormat="1" ht="24" hidden="1" customHeight="1">
      <c r="A1144" s="21">
        <v>2220402</v>
      </c>
      <c r="B1144" s="22" t="s">
        <v>988</v>
      </c>
      <c r="C1144" s="44"/>
      <c r="D1144" s="44"/>
      <c r="E1144" s="44"/>
      <c r="F1144" s="39">
        <f t="shared" si="39"/>
        <v>0</v>
      </c>
      <c r="G1144" s="40" t="e">
        <f t="shared" si="40"/>
        <v>#DIV/0!</v>
      </c>
    </row>
    <row r="1145" spans="1:7" s="30" customFormat="1" ht="24" hidden="1" customHeight="1">
      <c r="A1145" s="21">
        <v>2220403</v>
      </c>
      <c r="B1145" s="22" t="s">
        <v>989</v>
      </c>
      <c r="C1145" s="44"/>
      <c r="D1145" s="44"/>
      <c r="E1145" s="44"/>
      <c r="F1145" s="39">
        <f t="shared" si="39"/>
        <v>0</v>
      </c>
      <c r="G1145" s="40" t="e">
        <f t="shared" si="40"/>
        <v>#DIV/0!</v>
      </c>
    </row>
    <row r="1146" spans="1:7" s="30" customFormat="1" ht="24" hidden="1" customHeight="1">
      <c r="A1146" s="21">
        <v>2220404</v>
      </c>
      <c r="B1146" s="22" t="s">
        <v>990</v>
      </c>
      <c r="C1146" s="44"/>
      <c r="D1146" s="44"/>
      <c r="E1146" s="44"/>
      <c r="F1146" s="39">
        <f t="shared" si="39"/>
        <v>0</v>
      </c>
      <c r="G1146" s="40" t="e">
        <f t="shared" si="40"/>
        <v>#DIV/0!</v>
      </c>
    </row>
    <row r="1147" spans="1:7" s="30" customFormat="1" ht="24" hidden="1" customHeight="1">
      <c r="A1147" s="21">
        <v>2220499</v>
      </c>
      <c r="B1147" s="22" t="s">
        <v>991</v>
      </c>
      <c r="C1147" s="44"/>
      <c r="D1147" s="44"/>
      <c r="E1147" s="44"/>
      <c r="F1147" s="39">
        <f t="shared" si="39"/>
        <v>0</v>
      </c>
      <c r="G1147" s="40" t="e">
        <f t="shared" si="40"/>
        <v>#DIV/0!</v>
      </c>
    </row>
    <row r="1148" spans="1:7" s="28" customFormat="1" ht="24" customHeight="1">
      <c r="A1148" s="24">
        <v>22205</v>
      </c>
      <c r="B1148" s="24" t="s">
        <v>992</v>
      </c>
      <c r="C1148" s="39"/>
      <c r="D1148" s="39"/>
      <c r="E1148" s="39"/>
      <c r="F1148" s="39">
        <f t="shared" si="39"/>
        <v>0</v>
      </c>
      <c r="G1148" s="40" t="e">
        <f t="shared" si="40"/>
        <v>#DIV/0!</v>
      </c>
    </row>
    <row r="1149" spans="1:7" s="30" customFormat="1" ht="24" hidden="1" customHeight="1">
      <c r="A1149" s="21">
        <v>2220509</v>
      </c>
      <c r="B1149" s="22" t="s">
        <v>993</v>
      </c>
      <c r="C1149" s="44"/>
      <c r="D1149" s="44"/>
      <c r="E1149" s="44"/>
      <c r="F1149" s="39">
        <f t="shared" si="39"/>
        <v>0</v>
      </c>
      <c r="G1149" s="40" t="e">
        <f t="shared" si="40"/>
        <v>#DIV/0!</v>
      </c>
    </row>
    <row r="1150" spans="1:7" s="28" customFormat="1" ht="24" customHeight="1">
      <c r="A1150" s="24">
        <v>227</v>
      </c>
      <c r="B1150" s="24" t="s">
        <v>994</v>
      </c>
      <c r="C1150" s="39"/>
      <c r="D1150" s="39"/>
      <c r="E1150" s="39"/>
      <c r="F1150" s="39">
        <f t="shared" si="39"/>
        <v>0</v>
      </c>
      <c r="G1150" s="40" t="e">
        <f t="shared" si="40"/>
        <v>#DIV/0!</v>
      </c>
    </row>
    <row r="1151" spans="1:7" s="28" customFormat="1" ht="24" customHeight="1">
      <c r="A1151" s="24">
        <v>229</v>
      </c>
      <c r="B1151" s="24" t="s">
        <v>995</v>
      </c>
      <c r="C1151" s="39"/>
      <c r="D1151" s="39">
        <v>10</v>
      </c>
      <c r="E1151" s="39"/>
      <c r="F1151" s="39">
        <f t="shared" si="39"/>
        <v>10</v>
      </c>
      <c r="G1151" s="40" t="e">
        <f t="shared" si="40"/>
        <v>#DIV/0!</v>
      </c>
    </row>
    <row r="1152" spans="1:7" s="28" customFormat="1" ht="24" customHeight="1">
      <c r="A1152" s="24">
        <v>22902</v>
      </c>
      <c r="B1152" s="24" t="s">
        <v>996</v>
      </c>
      <c r="C1152" s="39"/>
      <c r="D1152" s="39"/>
      <c r="E1152" s="39"/>
      <c r="F1152" s="39">
        <f t="shared" si="39"/>
        <v>0</v>
      </c>
      <c r="G1152" s="40" t="e">
        <f t="shared" si="40"/>
        <v>#DIV/0!</v>
      </c>
    </row>
    <row r="1153" spans="1:8" s="28" customFormat="1" ht="24" customHeight="1">
      <c r="A1153" s="24">
        <v>22999</v>
      </c>
      <c r="B1153" s="24" t="s">
        <v>997</v>
      </c>
      <c r="C1153" s="39"/>
      <c r="D1153" s="39">
        <v>10</v>
      </c>
      <c r="E1153" s="39"/>
      <c r="F1153" s="39">
        <f t="shared" si="39"/>
        <v>10</v>
      </c>
      <c r="G1153" s="40" t="e">
        <f t="shared" si="40"/>
        <v>#DIV/0!</v>
      </c>
    </row>
    <row r="1154" spans="1:8" s="30" customFormat="1" ht="24" customHeight="1">
      <c r="A1154" s="21">
        <v>2299901</v>
      </c>
      <c r="B1154" s="22" t="s">
        <v>995</v>
      </c>
      <c r="C1154" s="44"/>
      <c r="D1154" s="44">
        <v>10</v>
      </c>
      <c r="E1154" s="44"/>
      <c r="F1154" s="39">
        <f t="shared" si="39"/>
        <v>10</v>
      </c>
      <c r="G1154" s="40" t="e">
        <f t="shared" si="40"/>
        <v>#DIV/0!</v>
      </c>
      <c r="H1154" s="51">
        <v>10</v>
      </c>
    </row>
    <row r="1155" spans="1:8" s="28" customFormat="1" ht="24" customHeight="1">
      <c r="A1155" s="24">
        <v>232</v>
      </c>
      <c r="B1155" s="24" t="s">
        <v>998</v>
      </c>
      <c r="C1155" s="39"/>
      <c r="D1155" s="39"/>
      <c r="E1155" s="39"/>
      <c r="F1155" s="39">
        <f t="shared" si="39"/>
        <v>0</v>
      </c>
      <c r="G1155" s="40" t="e">
        <f t="shared" si="40"/>
        <v>#DIV/0!</v>
      </c>
    </row>
    <row r="1156" spans="1:8" s="28" customFormat="1" ht="24" customHeight="1">
      <c r="A1156" s="24">
        <v>23203</v>
      </c>
      <c r="B1156" s="24" t="s">
        <v>999</v>
      </c>
      <c r="C1156" s="39"/>
      <c r="D1156" s="39"/>
      <c r="E1156" s="39"/>
      <c r="F1156" s="39">
        <f t="shared" si="39"/>
        <v>0</v>
      </c>
      <c r="G1156" s="40" t="e">
        <f t="shared" si="40"/>
        <v>#DIV/0!</v>
      </c>
    </row>
    <row r="1157" spans="1:8" s="30" customFormat="1" ht="24" hidden="1" customHeight="1">
      <c r="A1157" s="21">
        <v>2320301</v>
      </c>
      <c r="B1157" s="22" t="s">
        <v>1000</v>
      </c>
      <c r="C1157" s="44"/>
      <c r="D1157" s="44"/>
      <c r="E1157" s="44"/>
      <c r="F1157" s="39">
        <f t="shared" si="39"/>
        <v>0</v>
      </c>
      <c r="G1157" s="40" t="e">
        <f t="shared" si="40"/>
        <v>#DIV/0!</v>
      </c>
    </row>
    <row r="1158" spans="1:8" s="30" customFormat="1" ht="24" hidden="1" customHeight="1">
      <c r="A1158" s="21">
        <v>2320304</v>
      </c>
      <c r="B1158" s="22" t="s">
        <v>1001</v>
      </c>
      <c r="C1158" s="44"/>
      <c r="D1158" s="44"/>
      <c r="E1158" s="44"/>
      <c r="F1158" s="39">
        <f t="shared" si="39"/>
        <v>0</v>
      </c>
      <c r="G1158" s="40" t="e">
        <f t="shared" si="40"/>
        <v>#DIV/0!</v>
      </c>
    </row>
    <row r="1159" spans="1:8" s="28" customFormat="1" ht="24" customHeight="1">
      <c r="A1159" s="24">
        <v>233</v>
      </c>
      <c r="B1159" s="24" t="s">
        <v>1002</v>
      </c>
      <c r="C1159" s="39"/>
      <c r="D1159" s="39"/>
      <c r="E1159" s="39"/>
      <c r="F1159" s="39">
        <f t="shared" si="39"/>
        <v>0</v>
      </c>
      <c r="G1159" s="40" t="e">
        <f t="shared" si="40"/>
        <v>#DIV/0!</v>
      </c>
    </row>
    <row r="1160" spans="1:8" s="28" customFormat="1" ht="24" customHeight="1">
      <c r="A1160" s="24">
        <v>23303</v>
      </c>
      <c r="B1160" s="24" t="s">
        <v>1003</v>
      </c>
      <c r="C1160" s="39"/>
      <c r="D1160" s="39"/>
      <c r="E1160" s="39"/>
      <c r="F1160" s="39">
        <f t="shared" si="39"/>
        <v>0</v>
      </c>
      <c r="G1160" s="40" t="e">
        <f t="shared" si="40"/>
        <v>#DIV/0!</v>
      </c>
    </row>
    <row r="1161" spans="1:8" s="28" customFormat="1" ht="19.899999999999999" customHeight="1">
      <c r="A1161" s="53" t="s">
        <v>58</v>
      </c>
      <c r="B1161" s="24"/>
      <c r="C1161" s="50">
        <v>1178</v>
      </c>
      <c r="D1161" s="50"/>
      <c r="E1161" s="50"/>
      <c r="F1161" s="39">
        <f t="shared" ref="F1161:F1173" si="41">D1161-E1161</f>
        <v>0</v>
      </c>
      <c r="G1161" s="40" t="e">
        <f t="shared" ref="G1161:G1173" si="42">F1161/E1161*100</f>
        <v>#DIV/0!</v>
      </c>
    </row>
    <row r="1162" spans="1:8" s="28" customFormat="1" ht="19.899999999999999" customHeight="1">
      <c r="A1162" s="24">
        <v>2300601</v>
      </c>
      <c r="B1162" s="20" t="s">
        <v>1004</v>
      </c>
      <c r="C1162" s="50"/>
      <c r="D1162" s="50"/>
      <c r="E1162" s="50"/>
      <c r="F1162" s="39">
        <f t="shared" si="41"/>
        <v>0</v>
      </c>
      <c r="G1162" s="40" t="e">
        <f t="shared" si="42"/>
        <v>#DIV/0!</v>
      </c>
    </row>
    <row r="1163" spans="1:8" s="28" customFormat="1" ht="19.899999999999999" customHeight="1">
      <c r="A1163" s="24">
        <v>2300602</v>
      </c>
      <c r="B1163" s="20" t="s">
        <v>1005</v>
      </c>
      <c r="C1163" s="50">
        <f>SUM(C1164:C1166)</f>
        <v>1178</v>
      </c>
      <c r="D1163" s="50"/>
      <c r="E1163" s="50"/>
      <c r="F1163" s="39">
        <f t="shared" si="41"/>
        <v>0</v>
      </c>
      <c r="G1163" s="40" t="e">
        <f t="shared" si="42"/>
        <v>#DIV/0!</v>
      </c>
    </row>
    <row r="1164" spans="1:8" s="30" customFormat="1" ht="19.899999999999999" customHeight="1">
      <c r="A1164" s="21"/>
      <c r="B1164" s="22" t="s">
        <v>1006</v>
      </c>
      <c r="C1164" s="46">
        <v>486</v>
      </c>
      <c r="D1164" s="46"/>
      <c r="E1164" s="46"/>
      <c r="F1164" s="39">
        <f t="shared" si="41"/>
        <v>0</v>
      </c>
      <c r="G1164" s="40" t="e">
        <f t="shared" si="42"/>
        <v>#DIV/0!</v>
      </c>
    </row>
    <row r="1165" spans="1:8" s="30" customFormat="1" ht="19.899999999999999" customHeight="1">
      <c r="A1165" s="21"/>
      <c r="B1165" s="22" t="s">
        <v>1007</v>
      </c>
      <c r="C1165" s="46">
        <v>232</v>
      </c>
      <c r="D1165" s="46"/>
      <c r="E1165" s="46"/>
      <c r="F1165" s="39">
        <f t="shared" si="41"/>
        <v>0</v>
      </c>
      <c r="G1165" s="40" t="e">
        <f t="shared" si="42"/>
        <v>#DIV/0!</v>
      </c>
    </row>
    <row r="1166" spans="1:8" s="30" customFormat="1" ht="19.899999999999999" customHeight="1">
      <c r="A1166" s="21"/>
      <c r="B1166" s="22" t="s">
        <v>1008</v>
      </c>
      <c r="C1166" s="46">
        <v>460</v>
      </c>
      <c r="D1166" s="46"/>
      <c r="E1166" s="46"/>
      <c r="F1166" s="39">
        <f t="shared" si="41"/>
        <v>0</v>
      </c>
      <c r="G1166" s="40" t="e">
        <f t="shared" si="42"/>
        <v>#DIV/0!</v>
      </c>
    </row>
    <row r="1167" spans="1:8" s="28" customFormat="1" ht="19.899999999999999" customHeight="1">
      <c r="A1167" s="53" t="s">
        <v>60</v>
      </c>
      <c r="B1167" s="24"/>
      <c r="C1167" s="50"/>
      <c r="D1167" s="50"/>
      <c r="E1167" s="50"/>
      <c r="F1167" s="39">
        <f t="shared" si="41"/>
        <v>0</v>
      </c>
      <c r="G1167" s="40" t="e">
        <f t="shared" si="42"/>
        <v>#DIV/0!</v>
      </c>
    </row>
    <row r="1168" spans="1:8" s="28" customFormat="1" ht="19.899999999999999" customHeight="1">
      <c r="A1168" s="24">
        <v>23103</v>
      </c>
      <c r="B1168" s="24" t="s">
        <v>1009</v>
      </c>
      <c r="C1168" s="50"/>
      <c r="D1168" s="50"/>
      <c r="E1168" s="50"/>
      <c r="F1168" s="39">
        <f t="shared" si="41"/>
        <v>0</v>
      </c>
      <c r="G1168" s="40" t="e">
        <f t="shared" si="42"/>
        <v>#DIV/0!</v>
      </c>
    </row>
    <row r="1169" spans="1:7" s="30" customFormat="1" ht="19.899999999999999" hidden="1" customHeight="1">
      <c r="A1169" s="21">
        <v>2310301</v>
      </c>
      <c r="B1169" s="22" t="s">
        <v>1010</v>
      </c>
      <c r="C1169" s="46"/>
      <c r="D1169" s="46"/>
      <c r="E1169" s="46"/>
      <c r="F1169" s="39">
        <f t="shared" si="41"/>
        <v>0</v>
      </c>
      <c r="G1169" s="40" t="e">
        <f t="shared" si="42"/>
        <v>#DIV/0!</v>
      </c>
    </row>
    <row r="1170" spans="1:7" s="28" customFormat="1" ht="19.899999999999999" customHeight="1">
      <c r="A1170" s="54" t="s">
        <v>62</v>
      </c>
      <c r="B1170" s="55"/>
      <c r="C1170" s="50"/>
      <c r="D1170" s="50"/>
      <c r="E1170" s="50"/>
      <c r="F1170" s="39">
        <f t="shared" si="41"/>
        <v>0</v>
      </c>
      <c r="G1170" s="40" t="e">
        <f t="shared" si="42"/>
        <v>#DIV/0!</v>
      </c>
    </row>
    <row r="1171" spans="1:7" s="28" customFormat="1" ht="19.899999999999999" customHeight="1">
      <c r="A1171" s="24">
        <v>23009</v>
      </c>
      <c r="B1171" s="26" t="s">
        <v>1011</v>
      </c>
      <c r="C1171" s="50"/>
      <c r="D1171" s="50"/>
      <c r="E1171" s="50"/>
      <c r="F1171" s="39">
        <f t="shared" si="41"/>
        <v>0</v>
      </c>
      <c r="G1171" s="40" t="e">
        <f t="shared" si="42"/>
        <v>#DIV/0!</v>
      </c>
    </row>
    <row r="1172" spans="1:7" s="28" customFormat="1" ht="19.899999999999999" customHeight="1">
      <c r="A1172" s="56" t="s">
        <v>64</v>
      </c>
      <c r="B1172" s="56"/>
      <c r="C1172" s="50"/>
      <c r="D1172" s="50"/>
      <c r="E1172" s="50"/>
      <c r="F1172" s="39">
        <f t="shared" si="41"/>
        <v>0</v>
      </c>
      <c r="G1172" s="40" t="e">
        <f t="shared" si="42"/>
        <v>#DIV/0!</v>
      </c>
    </row>
    <row r="1173" spans="1:7" s="28" customFormat="1" ht="19.899999999999999" customHeight="1">
      <c r="A1173" s="133" t="s">
        <v>70</v>
      </c>
      <c r="B1173" s="133"/>
      <c r="C1173" s="50">
        <v>15418</v>
      </c>
      <c r="D1173" s="50">
        <v>5360</v>
      </c>
      <c r="E1173" s="50">
        <v>7121</v>
      </c>
      <c r="F1173" s="39">
        <f t="shared" si="41"/>
        <v>-1761</v>
      </c>
      <c r="G1173" s="40">
        <f t="shared" si="42"/>
        <v>-24.729672798764199</v>
      </c>
    </row>
  </sheetData>
  <mergeCells count="3">
    <mergeCell ref="A2:G2"/>
    <mergeCell ref="A5:B5"/>
    <mergeCell ref="A1173:B1173"/>
  </mergeCells>
  <phoneticPr fontId="27" type="noConversion"/>
  <dataValidations count="1">
    <dataValidation type="whole" allowBlank="1" showInputMessage="1" showErrorMessage="1" error="请输入整数！" sqref="C405:E412">
      <formula1>-100000000</formula1>
      <formula2>100000000</formula2>
    </dataValidation>
  </dataValidations>
  <pageMargins left="0.31388888888888899" right="0.31388888888888899" top="0.35416666666666702" bottom="0.55000000000000004" header="0.31388888888888899" footer="0.31388888888888899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93"/>
  <sheetViews>
    <sheetView topLeftCell="A60" workbookViewId="0">
      <selection activeCell="H1" sqref="H1:T1048576"/>
    </sheetView>
  </sheetViews>
  <sheetFormatPr defaultColWidth="11.25" defaultRowHeight="13.5"/>
  <cols>
    <col min="1" max="1" width="11.625" style="1" customWidth="1"/>
    <col min="2" max="2" width="35.625" style="1" customWidth="1"/>
    <col min="3" max="7" width="15.625" style="1" customWidth="1"/>
    <col min="8" max="236" width="9" style="2" customWidth="1"/>
    <col min="237" max="237" width="40.5" style="2" customWidth="1"/>
    <col min="238" max="238" width="11" style="2" customWidth="1"/>
    <col min="239" max="239" width="11.75" style="2" customWidth="1"/>
    <col min="240" max="240" width="11.25" style="2" customWidth="1"/>
    <col min="241" max="241" width="13.375" style="2" customWidth="1"/>
    <col min="242" max="16384" width="11.25" style="2"/>
  </cols>
  <sheetData>
    <row r="1" spans="1:7">
      <c r="A1" s="1" t="s">
        <v>1012</v>
      </c>
    </row>
    <row r="2" spans="1:7" ht="22.5">
      <c r="A2" s="118" t="s">
        <v>1013</v>
      </c>
      <c r="B2" s="118"/>
      <c r="C2" s="118"/>
      <c r="D2" s="118"/>
      <c r="E2" s="118"/>
      <c r="F2" s="118"/>
      <c r="G2" s="118"/>
    </row>
    <row r="3" spans="1:7" ht="14.25">
      <c r="A3" s="3"/>
      <c r="B3" s="4"/>
      <c r="C3" s="4" t="s">
        <v>1014</v>
      </c>
      <c r="D3" s="5"/>
      <c r="E3" s="5"/>
      <c r="F3" s="5"/>
      <c r="G3" s="6" t="s">
        <v>4</v>
      </c>
    </row>
    <row r="4" spans="1:7" ht="27">
      <c r="A4" s="7" t="s">
        <v>101</v>
      </c>
      <c r="B4" s="7" t="s">
        <v>7</v>
      </c>
      <c r="C4" s="8" t="s">
        <v>8</v>
      </c>
      <c r="D4" s="8" t="s">
        <v>9</v>
      </c>
      <c r="E4" s="8" t="s">
        <v>75</v>
      </c>
      <c r="F4" s="9" t="s">
        <v>1015</v>
      </c>
      <c r="G4" s="10" t="s">
        <v>1016</v>
      </c>
    </row>
    <row r="5" spans="1:7" ht="20.100000000000001" customHeight="1">
      <c r="A5" s="134" t="s">
        <v>12</v>
      </c>
      <c r="B5" s="135"/>
      <c r="C5" s="11">
        <v>14240</v>
      </c>
      <c r="D5" s="11">
        <f>D6+D11+D22+D30+D37+D41+D44+D48+D51+D57+D60+D65+D68+D73+D76+D83</f>
        <v>5360</v>
      </c>
      <c r="E5" s="11">
        <f>E6+E11+E22+E30+E37+E41+E44+E48+E51+E57+E60+E65+E68+E73+E76+E83</f>
        <v>7121</v>
      </c>
      <c r="F5" s="11">
        <f>D5-E5</f>
        <v>-1761</v>
      </c>
      <c r="G5" s="12">
        <f>F5/E5*100</f>
        <v>-24.729672798764199</v>
      </c>
    </row>
    <row r="6" spans="1:7" ht="20.100000000000001" customHeight="1">
      <c r="A6" s="13">
        <v>501</v>
      </c>
      <c r="B6" s="13" t="s">
        <v>1017</v>
      </c>
      <c r="C6" s="14">
        <f>SUM(C7:C10)</f>
        <v>1309</v>
      </c>
      <c r="D6" s="14">
        <f>SUM(D7:D10)</f>
        <v>623</v>
      </c>
      <c r="E6" s="14">
        <f>SUM(E7:E10)</f>
        <v>449</v>
      </c>
      <c r="F6" s="11">
        <f t="shared" ref="F6:F69" si="0">D6-E6</f>
        <v>174</v>
      </c>
      <c r="G6" s="12">
        <f t="shared" ref="G6:G69" si="1">F6/E6*100</f>
        <v>38.7527839643653</v>
      </c>
    </row>
    <row r="7" spans="1:7" ht="20.100000000000001" customHeight="1">
      <c r="A7" s="15">
        <v>50101</v>
      </c>
      <c r="B7" s="16" t="s">
        <v>1018</v>
      </c>
      <c r="C7" s="17">
        <v>962</v>
      </c>
      <c r="D7" s="17">
        <v>451</v>
      </c>
      <c r="E7" s="17">
        <v>378</v>
      </c>
      <c r="F7" s="11">
        <f t="shared" si="0"/>
        <v>73</v>
      </c>
      <c r="G7" s="12">
        <f t="shared" si="1"/>
        <v>19.312169312169299</v>
      </c>
    </row>
    <row r="8" spans="1:7" ht="20.100000000000001" customHeight="1">
      <c r="A8" s="15">
        <v>50102</v>
      </c>
      <c r="B8" s="16" t="s">
        <v>1019</v>
      </c>
      <c r="C8" s="17">
        <v>190</v>
      </c>
      <c r="D8" s="17">
        <v>78</v>
      </c>
      <c r="E8" s="17"/>
      <c r="F8" s="11">
        <f t="shared" si="0"/>
        <v>78</v>
      </c>
      <c r="G8" s="12" t="e">
        <f t="shared" si="1"/>
        <v>#DIV/0!</v>
      </c>
    </row>
    <row r="9" spans="1:7" ht="20.100000000000001" customHeight="1">
      <c r="A9" s="15">
        <v>50103</v>
      </c>
      <c r="B9" s="16" t="s">
        <v>957</v>
      </c>
      <c r="C9" s="17">
        <v>157</v>
      </c>
      <c r="D9" s="17">
        <v>65</v>
      </c>
      <c r="E9" s="17">
        <v>71</v>
      </c>
      <c r="F9" s="11">
        <f t="shared" si="0"/>
        <v>-6</v>
      </c>
      <c r="G9" s="12">
        <f t="shared" si="1"/>
        <v>-8.4507042253521103</v>
      </c>
    </row>
    <row r="10" spans="1:7" ht="20.100000000000001" customHeight="1">
      <c r="A10" s="15">
        <v>50199</v>
      </c>
      <c r="B10" s="16" t="s">
        <v>1020</v>
      </c>
      <c r="C10" s="18"/>
      <c r="D10" s="18">
        <v>29</v>
      </c>
      <c r="E10" s="18"/>
      <c r="F10" s="11">
        <f t="shared" si="0"/>
        <v>29</v>
      </c>
      <c r="G10" s="12" t="e">
        <f t="shared" si="1"/>
        <v>#DIV/0!</v>
      </c>
    </row>
    <row r="11" spans="1:7" ht="20.100000000000001" customHeight="1">
      <c r="A11" s="13">
        <v>502</v>
      </c>
      <c r="B11" s="13" t="s">
        <v>1021</v>
      </c>
      <c r="C11" s="14">
        <f>SUM(C12:C21)</f>
        <v>4622</v>
      </c>
      <c r="D11" s="14">
        <f>SUM(D12:D21)</f>
        <v>1274</v>
      </c>
      <c r="E11" s="14">
        <f>SUM(E12:E21)</f>
        <v>2334</v>
      </c>
      <c r="F11" s="11">
        <f t="shared" si="0"/>
        <v>-1060</v>
      </c>
      <c r="G11" s="12">
        <f t="shared" si="1"/>
        <v>-45.415595544130198</v>
      </c>
    </row>
    <row r="12" spans="1:7" ht="20.100000000000001" customHeight="1">
      <c r="A12" s="15">
        <v>50201</v>
      </c>
      <c r="B12" s="16" t="s">
        <v>1022</v>
      </c>
      <c r="C12" s="17">
        <v>201</v>
      </c>
      <c r="D12" s="17">
        <v>57</v>
      </c>
      <c r="E12" s="17">
        <v>44</v>
      </c>
      <c r="F12" s="11">
        <f t="shared" si="0"/>
        <v>13</v>
      </c>
      <c r="G12" s="12">
        <f t="shared" si="1"/>
        <v>29.545454545454501</v>
      </c>
    </row>
    <row r="13" spans="1:7" ht="20.100000000000001" customHeight="1">
      <c r="A13" s="15">
        <v>50202</v>
      </c>
      <c r="B13" s="16" t="s">
        <v>1023</v>
      </c>
      <c r="C13" s="17">
        <v>30</v>
      </c>
      <c r="D13" s="17">
        <v>4</v>
      </c>
      <c r="E13" s="17">
        <v>13</v>
      </c>
      <c r="F13" s="11">
        <f t="shared" si="0"/>
        <v>-9</v>
      </c>
      <c r="G13" s="12">
        <f t="shared" si="1"/>
        <v>-69.230769230769198</v>
      </c>
    </row>
    <row r="14" spans="1:7" ht="20.100000000000001" customHeight="1">
      <c r="A14" s="15">
        <v>50203</v>
      </c>
      <c r="B14" s="16" t="s">
        <v>1024</v>
      </c>
      <c r="C14" s="17">
        <v>37</v>
      </c>
      <c r="D14" s="17"/>
      <c r="E14" s="17">
        <v>1</v>
      </c>
      <c r="F14" s="11">
        <f t="shared" si="0"/>
        <v>-1</v>
      </c>
      <c r="G14" s="12">
        <f t="shared" si="1"/>
        <v>-100</v>
      </c>
    </row>
    <row r="15" spans="1:7" ht="20.100000000000001" hidden="1" customHeight="1">
      <c r="A15" s="15">
        <v>50204</v>
      </c>
      <c r="B15" s="16" t="s">
        <v>1025</v>
      </c>
      <c r="C15" s="17"/>
      <c r="D15" s="17"/>
      <c r="E15" s="17"/>
      <c r="F15" s="11">
        <f t="shared" si="0"/>
        <v>0</v>
      </c>
      <c r="G15" s="12" t="e">
        <f t="shared" si="1"/>
        <v>#DIV/0!</v>
      </c>
    </row>
    <row r="16" spans="1:7" ht="20.100000000000001" customHeight="1">
      <c r="A16" s="15">
        <v>50205</v>
      </c>
      <c r="B16" s="16" t="s">
        <v>1026</v>
      </c>
      <c r="C16" s="17"/>
      <c r="D16" s="17">
        <v>50</v>
      </c>
      <c r="E16" s="17">
        <v>38</v>
      </c>
      <c r="F16" s="11">
        <f t="shared" si="0"/>
        <v>12</v>
      </c>
      <c r="G16" s="12">
        <f t="shared" si="1"/>
        <v>31.578947368421101</v>
      </c>
    </row>
    <row r="17" spans="1:7" ht="20.100000000000001" customHeight="1">
      <c r="A17" s="15">
        <v>50206</v>
      </c>
      <c r="B17" s="16" t="s">
        <v>1027</v>
      </c>
      <c r="C17" s="17">
        <v>66</v>
      </c>
      <c r="D17" s="17">
        <v>7</v>
      </c>
      <c r="E17" s="17">
        <v>24</v>
      </c>
      <c r="F17" s="11">
        <f t="shared" si="0"/>
        <v>-17</v>
      </c>
      <c r="G17" s="12">
        <f t="shared" si="1"/>
        <v>-70.8333333333333</v>
      </c>
    </row>
    <row r="18" spans="1:7" ht="20.100000000000001" hidden="1" customHeight="1">
      <c r="A18" s="15">
        <v>50207</v>
      </c>
      <c r="B18" s="16" t="s">
        <v>1028</v>
      </c>
      <c r="C18" s="17"/>
      <c r="D18" s="17"/>
      <c r="E18" s="17"/>
      <c r="F18" s="11">
        <f t="shared" si="0"/>
        <v>0</v>
      </c>
      <c r="G18" s="12" t="e">
        <f t="shared" si="1"/>
        <v>#DIV/0!</v>
      </c>
    </row>
    <row r="19" spans="1:7" ht="20.100000000000001" customHeight="1">
      <c r="A19" s="15">
        <v>50208</v>
      </c>
      <c r="B19" s="16" t="s">
        <v>1029</v>
      </c>
      <c r="C19" s="17">
        <v>56</v>
      </c>
      <c r="D19" s="17">
        <v>7</v>
      </c>
      <c r="E19" s="17">
        <v>7</v>
      </c>
      <c r="F19" s="11">
        <f t="shared" si="0"/>
        <v>0</v>
      </c>
      <c r="G19" s="12">
        <f t="shared" si="1"/>
        <v>0</v>
      </c>
    </row>
    <row r="20" spans="1:7" ht="20.100000000000001" hidden="1" customHeight="1">
      <c r="A20" s="15">
        <v>50209</v>
      </c>
      <c r="B20" s="16" t="s">
        <v>1030</v>
      </c>
      <c r="C20" s="17"/>
      <c r="D20" s="17"/>
      <c r="E20" s="17"/>
      <c r="F20" s="11">
        <f t="shared" si="0"/>
        <v>0</v>
      </c>
      <c r="G20" s="12" t="e">
        <f t="shared" si="1"/>
        <v>#DIV/0!</v>
      </c>
    </row>
    <row r="21" spans="1:7" ht="20.100000000000001" customHeight="1">
      <c r="A21" s="15">
        <v>50299</v>
      </c>
      <c r="B21" s="16" t="s">
        <v>1031</v>
      </c>
      <c r="C21" s="17">
        <v>4232</v>
      </c>
      <c r="D21" s="17">
        <v>1149</v>
      </c>
      <c r="E21" s="17">
        <v>2207</v>
      </c>
      <c r="F21" s="11">
        <f t="shared" si="0"/>
        <v>-1058</v>
      </c>
      <c r="G21" s="12">
        <f t="shared" si="1"/>
        <v>-47.9383778885365</v>
      </c>
    </row>
    <row r="22" spans="1:7" ht="20.100000000000001" customHeight="1">
      <c r="A22" s="13">
        <v>503</v>
      </c>
      <c r="B22" s="13" t="s">
        <v>1032</v>
      </c>
      <c r="C22" s="14">
        <f>SUM(C23:C29)</f>
        <v>34</v>
      </c>
      <c r="D22" s="14">
        <f>SUM(D23:D29)</f>
        <v>18</v>
      </c>
      <c r="E22" s="14">
        <f>SUM(E23:E29)</f>
        <v>77</v>
      </c>
      <c r="F22" s="11">
        <f t="shared" si="0"/>
        <v>-59</v>
      </c>
      <c r="G22" s="12">
        <f t="shared" si="1"/>
        <v>-76.6233766233766</v>
      </c>
    </row>
    <row r="23" spans="1:7" ht="20.100000000000001" hidden="1" customHeight="1">
      <c r="A23" s="15">
        <v>50301</v>
      </c>
      <c r="B23" s="16" t="s">
        <v>1033</v>
      </c>
      <c r="C23" s="18"/>
      <c r="D23" s="18"/>
      <c r="E23" s="18"/>
      <c r="F23" s="11">
        <f t="shared" si="0"/>
        <v>0</v>
      </c>
      <c r="G23" s="12" t="e">
        <f t="shared" si="1"/>
        <v>#DIV/0!</v>
      </c>
    </row>
    <row r="24" spans="1:7" ht="20.100000000000001" hidden="1" customHeight="1">
      <c r="A24" s="15">
        <v>50302</v>
      </c>
      <c r="B24" s="16" t="s">
        <v>1034</v>
      </c>
      <c r="C24" s="18"/>
      <c r="D24" s="18"/>
      <c r="E24" s="18">
        <v>6</v>
      </c>
      <c r="F24" s="11">
        <f t="shared" si="0"/>
        <v>-6</v>
      </c>
      <c r="G24" s="12">
        <f t="shared" si="1"/>
        <v>-100</v>
      </c>
    </row>
    <row r="25" spans="1:7" ht="20.100000000000001" customHeight="1">
      <c r="A25" s="15">
        <v>50303</v>
      </c>
      <c r="B25" s="16" t="s">
        <v>1035</v>
      </c>
      <c r="C25" s="17">
        <v>18</v>
      </c>
      <c r="D25" s="17">
        <v>18</v>
      </c>
      <c r="E25" s="17"/>
      <c r="F25" s="11">
        <f t="shared" si="0"/>
        <v>18</v>
      </c>
      <c r="G25" s="12" t="e">
        <f t="shared" si="1"/>
        <v>#DIV/0!</v>
      </c>
    </row>
    <row r="26" spans="1:7" ht="20.100000000000001" hidden="1" customHeight="1">
      <c r="A26" s="15">
        <v>50305</v>
      </c>
      <c r="B26" s="16" t="s">
        <v>1036</v>
      </c>
      <c r="C26" s="17"/>
      <c r="D26" s="17"/>
      <c r="E26" s="17"/>
      <c r="F26" s="11">
        <f t="shared" si="0"/>
        <v>0</v>
      </c>
      <c r="G26" s="12" t="e">
        <f t="shared" si="1"/>
        <v>#DIV/0!</v>
      </c>
    </row>
    <row r="27" spans="1:7" ht="20.100000000000001" hidden="1" customHeight="1">
      <c r="A27" s="15">
        <v>50306</v>
      </c>
      <c r="B27" s="16" t="s">
        <v>1037</v>
      </c>
      <c r="C27" s="17"/>
      <c r="D27" s="17"/>
      <c r="E27" s="17"/>
      <c r="F27" s="11">
        <f t="shared" si="0"/>
        <v>0</v>
      </c>
      <c r="G27" s="12" t="e">
        <f t="shared" si="1"/>
        <v>#DIV/0!</v>
      </c>
    </row>
    <row r="28" spans="1:7" ht="20.100000000000001" hidden="1" customHeight="1">
      <c r="A28" s="15">
        <v>50307</v>
      </c>
      <c r="B28" s="16" t="s">
        <v>1038</v>
      </c>
      <c r="C28" s="17"/>
      <c r="D28" s="17"/>
      <c r="E28" s="17"/>
      <c r="F28" s="11">
        <f t="shared" si="0"/>
        <v>0</v>
      </c>
      <c r="G28" s="12" t="e">
        <f t="shared" si="1"/>
        <v>#DIV/0!</v>
      </c>
    </row>
    <row r="29" spans="1:7" ht="20.100000000000001" customHeight="1">
      <c r="A29" s="15">
        <v>50399</v>
      </c>
      <c r="B29" s="16" t="s">
        <v>1039</v>
      </c>
      <c r="C29" s="17">
        <v>16</v>
      </c>
      <c r="D29" s="17"/>
      <c r="E29" s="17">
        <v>71</v>
      </c>
      <c r="F29" s="11">
        <f t="shared" si="0"/>
        <v>-71</v>
      </c>
      <c r="G29" s="12">
        <f t="shared" si="1"/>
        <v>-100</v>
      </c>
    </row>
    <row r="30" spans="1:7" ht="20.100000000000001" customHeight="1">
      <c r="A30" s="13">
        <v>504</v>
      </c>
      <c r="B30" s="13" t="s">
        <v>1040</v>
      </c>
      <c r="C30" s="14">
        <f>SUM(C31:C36)</f>
        <v>0</v>
      </c>
      <c r="D30" s="14">
        <f>SUM(D31:D36)</f>
        <v>0</v>
      </c>
      <c r="E30" s="14"/>
      <c r="F30" s="11">
        <f t="shared" si="0"/>
        <v>0</v>
      </c>
      <c r="G30" s="12" t="e">
        <f t="shared" si="1"/>
        <v>#DIV/0!</v>
      </c>
    </row>
    <row r="31" spans="1:7" ht="20.100000000000001" hidden="1" customHeight="1">
      <c r="A31" s="15">
        <v>50401</v>
      </c>
      <c r="B31" s="16" t="s">
        <v>1033</v>
      </c>
      <c r="C31" s="18"/>
      <c r="D31" s="18"/>
      <c r="E31" s="18"/>
      <c r="F31" s="11">
        <f t="shared" si="0"/>
        <v>0</v>
      </c>
      <c r="G31" s="12" t="e">
        <f t="shared" si="1"/>
        <v>#DIV/0!</v>
      </c>
    </row>
    <row r="32" spans="1:7" ht="20.100000000000001" hidden="1" customHeight="1">
      <c r="A32" s="15">
        <v>50402</v>
      </c>
      <c r="B32" s="16" t="s">
        <v>1034</v>
      </c>
      <c r="C32" s="18"/>
      <c r="D32" s="18"/>
      <c r="E32" s="18"/>
      <c r="F32" s="11">
        <f t="shared" si="0"/>
        <v>0</v>
      </c>
      <c r="G32" s="12" t="e">
        <f t="shared" si="1"/>
        <v>#DIV/0!</v>
      </c>
    </row>
    <row r="33" spans="1:7" ht="20.100000000000001" hidden="1" customHeight="1">
      <c r="A33" s="15">
        <v>50403</v>
      </c>
      <c r="B33" s="16" t="s">
        <v>1035</v>
      </c>
      <c r="C33" s="18"/>
      <c r="D33" s="18"/>
      <c r="E33" s="18"/>
      <c r="F33" s="11">
        <f t="shared" si="0"/>
        <v>0</v>
      </c>
      <c r="G33" s="12" t="e">
        <f t="shared" si="1"/>
        <v>#DIV/0!</v>
      </c>
    </row>
    <row r="34" spans="1:7" ht="20.100000000000001" hidden="1" customHeight="1">
      <c r="A34" s="15">
        <v>50404</v>
      </c>
      <c r="B34" s="16" t="s">
        <v>1037</v>
      </c>
      <c r="C34" s="18"/>
      <c r="D34" s="18"/>
      <c r="E34" s="18"/>
      <c r="F34" s="11">
        <f t="shared" si="0"/>
        <v>0</v>
      </c>
      <c r="G34" s="12" t="e">
        <f t="shared" si="1"/>
        <v>#DIV/0!</v>
      </c>
    </row>
    <row r="35" spans="1:7" ht="20.100000000000001" hidden="1" customHeight="1">
      <c r="A35" s="15">
        <v>50405</v>
      </c>
      <c r="B35" s="16" t="s">
        <v>1038</v>
      </c>
      <c r="C35" s="18"/>
      <c r="D35" s="18"/>
      <c r="E35" s="18"/>
      <c r="F35" s="11">
        <f t="shared" si="0"/>
        <v>0</v>
      </c>
      <c r="G35" s="12" t="e">
        <f t="shared" si="1"/>
        <v>#DIV/0!</v>
      </c>
    </row>
    <row r="36" spans="1:7" ht="20.100000000000001" hidden="1" customHeight="1">
      <c r="A36" s="15">
        <v>50499</v>
      </c>
      <c r="B36" s="16" t="s">
        <v>1039</v>
      </c>
      <c r="C36" s="18"/>
      <c r="D36" s="18"/>
      <c r="E36" s="18"/>
      <c r="F36" s="11">
        <f t="shared" si="0"/>
        <v>0</v>
      </c>
      <c r="G36" s="12" t="e">
        <f t="shared" si="1"/>
        <v>#DIV/0!</v>
      </c>
    </row>
    <row r="37" spans="1:7" ht="20.100000000000001" customHeight="1">
      <c r="A37" s="13">
        <v>505</v>
      </c>
      <c r="B37" s="13" t="s">
        <v>1041</v>
      </c>
      <c r="C37" s="14">
        <f>SUM(C38:C40)</f>
        <v>3463</v>
      </c>
      <c r="D37" s="14">
        <f>SUM(D38:D40)</f>
        <v>2185</v>
      </c>
      <c r="E37" s="14">
        <f>SUM(E38:E40)</f>
        <v>2355</v>
      </c>
      <c r="F37" s="11">
        <f t="shared" si="0"/>
        <v>-170</v>
      </c>
      <c r="G37" s="12">
        <f t="shared" si="1"/>
        <v>-7.2186836518046702</v>
      </c>
    </row>
    <row r="38" spans="1:7" ht="20.100000000000001" customHeight="1">
      <c r="A38" s="15">
        <v>50501</v>
      </c>
      <c r="B38" s="16" t="s">
        <v>1042</v>
      </c>
      <c r="C38" s="17">
        <v>3132</v>
      </c>
      <c r="D38" s="17">
        <v>1220</v>
      </c>
      <c r="E38" s="17">
        <v>1363</v>
      </c>
      <c r="F38" s="11">
        <f t="shared" si="0"/>
        <v>-143</v>
      </c>
      <c r="G38" s="12">
        <f t="shared" si="1"/>
        <v>-10.491562729273699</v>
      </c>
    </row>
    <row r="39" spans="1:7" ht="20.100000000000001" customHeight="1">
      <c r="A39" s="15">
        <v>50502</v>
      </c>
      <c r="B39" s="16" t="s">
        <v>1043</v>
      </c>
      <c r="C39" s="17">
        <v>331</v>
      </c>
      <c r="D39" s="17">
        <v>915</v>
      </c>
      <c r="E39" s="17">
        <v>992</v>
      </c>
      <c r="F39" s="11">
        <f t="shared" si="0"/>
        <v>-77</v>
      </c>
      <c r="G39" s="12">
        <f t="shared" si="1"/>
        <v>-7.7620967741935498</v>
      </c>
    </row>
    <row r="40" spans="1:7" ht="20.100000000000001" customHeight="1">
      <c r="A40" s="15">
        <v>50599</v>
      </c>
      <c r="B40" s="16" t="s">
        <v>1044</v>
      </c>
      <c r="C40" s="18"/>
      <c r="D40" s="18">
        <v>50</v>
      </c>
      <c r="E40" s="18"/>
      <c r="F40" s="11">
        <f t="shared" si="0"/>
        <v>50</v>
      </c>
      <c r="G40" s="12" t="e">
        <f t="shared" si="1"/>
        <v>#DIV/0!</v>
      </c>
    </row>
    <row r="41" spans="1:7" ht="20.100000000000001" customHeight="1">
      <c r="A41" s="13">
        <v>506</v>
      </c>
      <c r="B41" s="13" t="s">
        <v>1045</v>
      </c>
      <c r="C41" s="14">
        <f>SUM(C42:C43)</f>
        <v>0</v>
      </c>
      <c r="D41" s="14">
        <f>SUM(D42:D43)</f>
        <v>11</v>
      </c>
      <c r="E41" s="14">
        <f>SUM(E42:E43)</f>
        <v>0</v>
      </c>
      <c r="F41" s="11">
        <f t="shared" si="0"/>
        <v>11</v>
      </c>
      <c r="G41" s="12" t="e">
        <f t="shared" si="1"/>
        <v>#DIV/0!</v>
      </c>
    </row>
    <row r="42" spans="1:7" ht="20.100000000000001" customHeight="1">
      <c r="A42" s="15">
        <v>50601</v>
      </c>
      <c r="B42" s="16" t="s">
        <v>1046</v>
      </c>
      <c r="C42" s="18"/>
      <c r="D42" s="18">
        <v>11</v>
      </c>
      <c r="E42" s="18"/>
      <c r="F42" s="11">
        <f t="shared" si="0"/>
        <v>11</v>
      </c>
      <c r="G42" s="12" t="e">
        <f t="shared" si="1"/>
        <v>#DIV/0!</v>
      </c>
    </row>
    <row r="43" spans="1:7" ht="20.100000000000001" hidden="1" customHeight="1">
      <c r="A43" s="15">
        <v>50602</v>
      </c>
      <c r="B43" s="16" t="s">
        <v>1047</v>
      </c>
      <c r="C43" s="18"/>
      <c r="D43" s="18"/>
      <c r="E43" s="18"/>
      <c r="F43" s="11">
        <f t="shared" si="0"/>
        <v>0</v>
      </c>
      <c r="G43" s="12" t="e">
        <f t="shared" si="1"/>
        <v>#DIV/0!</v>
      </c>
    </row>
    <row r="44" spans="1:7" ht="20.100000000000001" customHeight="1">
      <c r="A44" s="13">
        <v>507</v>
      </c>
      <c r="B44" s="13" t="s">
        <v>1048</v>
      </c>
      <c r="C44" s="14">
        <f>SUM(C46:C47)</f>
        <v>18</v>
      </c>
      <c r="D44" s="14">
        <f>SUM(D46:D47)</f>
        <v>0</v>
      </c>
      <c r="E44" s="14">
        <f>SUM(E46:E47)</f>
        <v>0</v>
      </c>
      <c r="F44" s="11">
        <f t="shared" si="0"/>
        <v>0</v>
      </c>
      <c r="G44" s="12" t="e">
        <f t="shared" si="1"/>
        <v>#DIV/0!</v>
      </c>
    </row>
    <row r="45" spans="1:7" ht="20.100000000000001" hidden="1" customHeight="1">
      <c r="A45" s="15">
        <v>50701</v>
      </c>
      <c r="B45" s="16" t="s">
        <v>1049</v>
      </c>
      <c r="C45" s="18"/>
      <c r="D45" s="18"/>
      <c r="E45" s="18"/>
      <c r="F45" s="11">
        <f t="shared" si="0"/>
        <v>0</v>
      </c>
      <c r="G45" s="12" t="e">
        <f t="shared" si="1"/>
        <v>#DIV/0!</v>
      </c>
    </row>
    <row r="46" spans="1:7" ht="20.100000000000001" hidden="1" customHeight="1">
      <c r="A46" s="15">
        <v>50702</v>
      </c>
      <c r="B46" s="16" t="s">
        <v>1050</v>
      </c>
      <c r="C46" s="18"/>
      <c r="D46" s="18"/>
      <c r="E46" s="18"/>
      <c r="F46" s="11">
        <f t="shared" si="0"/>
        <v>0</v>
      </c>
      <c r="G46" s="12" t="e">
        <f t="shared" si="1"/>
        <v>#DIV/0!</v>
      </c>
    </row>
    <row r="47" spans="1:7" ht="20.100000000000001" customHeight="1">
      <c r="A47" s="15">
        <v>50799</v>
      </c>
      <c r="B47" s="16" t="s">
        <v>1051</v>
      </c>
      <c r="C47" s="17">
        <v>18</v>
      </c>
      <c r="D47" s="17"/>
      <c r="E47" s="17"/>
      <c r="F47" s="11">
        <f t="shared" si="0"/>
        <v>0</v>
      </c>
      <c r="G47" s="12" t="e">
        <f t="shared" si="1"/>
        <v>#DIV/0!</v>
      </c>
    </row>
    <row r="48" spans="1:7" ht="20.100000000000001" customHeight="1">
      <c r="A48" s="13">
        <v>508</v>
      </c>
      <c r="B48" s="13" t="s">
        <v>1052</v>
      </c>
      <c r="C48" s="14">
        <f>SUM(C49:C50)</f>
        <v>0</v>
      </c>
      <c r="D48" s="14">
        <f>SUM(D49:D50)</f>
        <v>0</v>
      </c>
      <c r="E48" s="14">
        <f>SUM(E49:E50)</f>
        <v>0</v>
      </c>
      <c r="F48" s="11">
        <f t="shared" si="0"/>
        <v>0</v>
      </c>
      <c r="G48" s="12" t="e">
        <f t="shared" si="1"/>
        <v>#DIV/0!</v>
      </c>
    </row>
    <row r="49" spans="1:7" ht="20.100000000000001" hidden="1" customHeight="1">
      <c r="A49" s="15">
        <v>50801</v>
      </c>
      <c r="B49" s="16" t="s">
        <v>1053</v>
      </c>
      <c r="C49" s="18"/>
      <c r="D49" s="18"/>
      <c r="E49" s="18"/>
      <c r="F49" s="11">
        <f t="shared" si="0"/>
        <v>0</v>
      </c>
      <c r="G49" s="12" t="e">
        <f t="shared" si="1"/>
        <v>#DIV/0!</v>
      </c>
    </row>
    <row r="50" spans="1:7" ht="20.100000000000001" hidden="1" customHeight="1">
      <c r="A50" s="15">
        <v>50802</v>
      </c>
      <c r="B50" s="16" t="s">
        <v>1054</v>
      </c>
      <c r="C50" s="18"/>
      <c r="D50" s="18"/>
      <c r="E50" s="18"/>
      <c r="F50" s="11">
        <f t="shared" si="0"/>
        <v>0</v>
      </c>
      <c r="G50" s="12" t="e">
        <f t="shared" si="1"/>
        <v>#DIV/0!</v>
      </c>
    </row>
    <row r="51" spans="1:7" ht="20.100000000000001" customHeight="1">
      <c r="A51" s="13">
        <v>509</v>
      </c>
      <c r="B51" s="13" t="s">
        <v>1055</v>
      </c>
      <c r="C51" s="14">
        <f>SUM(C52:C56)</f>
        <v>4794</v>
      </c>
      <c r="D51" s="14">
        <f>SUM(D52:D56)</f>
        <v>1186</v>
      </c>
      <c r="E51" s="14">
        <f>SUM(E52:E56)</f>
        <v>1906</v>
      </c>
      <c r="F51" s="11">
        <f t="shared" si="0"/>
        <v>-720</v>
      </c>
      <c r="G51" s="12">
        <f t="shared" si="1"/>
        <v>-37.7754459601259</v>
      </c>
    </row>
    <row r="52" spans="1:7" ht="20.100000000000001" customHeight="1">
      <c r="A52" s="15">
        <v>50901</v>
      </c>
      <c r="B52" s="16" t="s">
        <v>1056</v>
      </c>
      <c r="C52" s="17">
        <v>803</v>
      </c>
      <c r="D52" s="17">
        <v>419</v>
      </c>
      <c r="E52" s="17">
        <v>783</v>
      </c>
      <c r="F52" s="11">
        <f t="shared" si="0"/>
        <v>-364</v>
      </c>
      <c r="G52" s="12">
        <f t="shared" si="1"/>
        <v>-46.487867177522403</v>
      </c>
    </row>
    <row r="53" spans="1:7" ht="20.100000000000001" customHeight="1">
      <c r="A53" s="15">
        <v>50902</v>
      </c>
      <c r="B53" s="16" t="s">
        <v>1057</v>
      </c>
      <c r="C53" s="17">
        <v>127</v>
      </c>
      <c r="D53" s="17">
        <v>11</v>
      </c>
      <c r="E53" s="17">
        <v>14</v>
      </c>
      <c r="F53" s="11">
        <f t="shared" si="0"/>
        <v>-3</v>
      </c>
      <c r="G53" s="12">
        <f t="shared" si="1"/>
        <v>-21.428571428571399</v>
      </c>
    </row>
    <row r="54" spans="1:7" ht="20.100000000000001" customHeight="1">
      <c r="A54" s="15">
        <v>50903</v>
      </c>
      <c r="B54" s="16" t="s">
        <v>1058</v>
      </c>
      <c r="C54" s="17">
        <v>0</v>
      </c>
      <c r="D54" s="17">
        <v>1</v>
      </c>
      <c r="E54" s="17"/>
      <c r="F54" s="11">
        <f t="shared" si="0"/>
        <v>1</v>
      </c>
      <c r="G54" s="12" t="e">
        <f t="shared" si="1"/>
        <v>#DIV/0!</v>
      </c>
    </row>
    <row r="55" spans="1:7" ht="20.100000000000001" customHeight="1">
      <c r="A55" s="15">
        <v>50905</v>
      </c>
      <c r="B55" s="16" t="s">
        <v>1059</v>
      </c>
      <c r="C55" s="17">
        <v>1697</v>
      </c>
      <c r="D55" s="17">
        <v>307</v>
      </c>
      <c r="E55" s="17">
        <v>507</v>
      </c>
      <c r="F55" s="11">
        <f t="shared" si="0"/>
        <v>-200</v>
      </c>
      <c r="G55" s="12">
        <f t="shared" si="1"/>
        <v>-39.447731755424101</v>
      </c>
    </row>
    <row r="56" spans="1:7" ht="20.100000000000001" customHeight="1">
      <c r="A56" s="15">
        <v>50999</v>
      </c>
      <c r="B56" s="16" t="s">
        <v>1060</v>
      </c>
      <c r="C56" s="17">
        <v>2167</v>
      </c>
      <c r="D56" s="17">
        <v>448</v>
      </c>
      <c r="E56" s="17">
        <v>602</v>
      </c>
      <c r="F56" s="11">
        <f t="shared" si="0"/>
        <v>-154</v>
      </c>
      <c r="G56" s="12">
        <f t="shared" si="1"/>
        <v>-25.581395348837201</v>
      </c>
    </row>
    <row r="57" spans="1:7" ht="20.100000000000001" customHeight="1">
      <c r="A57" s="13">
        <v>510</v>
      </c>
      <c r="B57" s="13" t="s">
        <v>1061</v>
      </c>
      <c r="C57" s="14">
        <f>C58</f>
        <v>0</v>
      </c>
      <c r="D57" s="14">
        <f>D58</f>
        <v>63</v>
      </c>
      <c r="E57" s="14">
        <f>E58</f>
        <v>0</v>
      </c>
      <c r="F57" s="11">
        <f t="shared" si="0"/>
        <v>63</v>
      </c>
      <c r="G57" s="12" t="e">
        <f t="shared" si="1"/>
        <v>#DIV/0!</v>
      </c>
    </row>
    <row r="58" spans="1:7" ht="20.100000000000001" customHeight="1">
      <c r="A58" s="15">
        <v>51002</v>
      </c>
      <c r="B58" s="16" t="s">
        <v>1062</v>
      </c>
      <c r="C58" s="18"/>
      <c r="D58" s="18">
        <v>63</v>
      </c>
      <c r="E58" s="18"/>
      <c r="F58" s="11">
        <f t="shared" si="0"/>
        <v>63</v>
      </c>
      <c r="G58" s="12" t="e">
        <f t="shared" si="1"/>
        <v>#DIV/0!</v>
      </c>
    </row>
    <row r="59" spans="1:7" ht="20.100000000000001" hidden="1" customHeight="1">
      <c r="A59" s="15">
        <v>51003</v>
      </c>
      <c r="B59" s="16" t="s">
        <v>1063</v>
      </c>
      <c r="C59" s="18"/>
      <c r="D59" s="18"/>
      <c r="E59" s="18"/>
      <c r="F59" s="11">
        <f t="shared" si="0"/>
        <v>0</v>
      </c>
      <c r="G59" s="12" t="e">
        <f t="shared" si="1"/>
        <v>#DIV/0!</v>
      </c>
    </row>
    <row r="60" spans="1:7" ht="20.100000000000001" customHeight="1">
      <c r="A60" s="13">
        <v>511</v>
      </c>
      <c r="B60" s="13" t="s">
        <v>1064</v>
      </c>
      <c r="C60" s="14">
        <f>SUM(C61:C63)</f>
        <v>0</v>
      </c>
      <c r="D60" s="14">
        <f>SUM(D61:D63)</f>
        <v>0</v>
      </c>
      <c r="E60" s="14">
        <f>SUM(E61:E63)</f>
        <v>0</v>
      </c>
      <c r="F60" s="11">
        <f t="shared" si="0"/>
        <v>0</v>
      </c>
      <c r="G60" s="12" t="e">
        <f t="shared" si="1"/>
        <v>#DIV/0!</v>
      </c>
    </row>
    <row r="61" spans="1:7" ht="20.100000000000001" hidden="1" customHeight="1">
      <c r="A61" s="15">
        <v>51101</v>
      </c>
      <c r="B61" s="16" t="s">
        <v>1065</v>
      </c>
      <c r="C61" s="18"/>
      <c r="D61" s="18"/>
      <c r="E61" s="18"/>
      <c r="F61" s="11">
        <f t="shared" si="0"/>
        <v>0</v>
      </c>
      <c r="G61" s="12" t="e">
        <f t="shared" si="1"/>
        <v>#DIV/0!</v>
      </c>
    </row>
    <row r="62" spans="1:7" ht="20.100000000000001" hidden="1" customHeight="1">
      <c r="A62" s="15">
        <v>51102</v>
      </c>
      <c r="B62" s="16" t="s">
        <v>1066</v>
      </c>
      <c r="C62" s="18"/>
      <c r="D62" s="18"/>
      <c r="E62" s="18"/>
      <c r="F62" s="11">
        <f t="shared" si="0"/>
        <v>0</v>
      </c>
      <c r="G62" s="12" t="e">
        <f t="shared" si="1"/>
        <v>#DIV/0!</v>
      </c>
    </row>
    <row r="63" spans="1:7" ht="20.100000000000001" hidden="1" customHeight="1">
      <c r="A63" s="15">
        <v>51103</v>
      </c>
      <c r="B63" s="16" t="s">
        <v>1067</v>
      </c>
      <c r="C63" s="18"/>
      <c r="D63" s="18"/>
      <c r="E63" s="18"/>
      <c r="F63" s="11">
        <f t="shared" si="0"/>
        <v>0</v>
      </c>
      <c r="G63" s="12" t="e">
        <f t="shared" si="1"/>
        <v>#DIV/0!</v>
      </c>
    </row>
    <row r="64" spans="1:7" ht="20.100000000000001" hidden="1" customHeight="1">
      <c r="A64" s="15">
        <v>51104</v>
      </c>
      <c r="B64" s="16" t="s">
        <v>1068</v>
      </c>
      <c r="C64" s="18"/>
      <c r="D64" s="18"/>
      <c r="E64" s="18"/>
      <c r="F64" s="11">
        <f t="shared" si="0"/>
        <v>0</v>
      </c>
      <c r="G64" s="12" t="e">
        <f t="shared" si="1"/>
        <v>#DIV/0!</v>
      </c>
    </row>
    <row r="65" spans="1:7" ht="20.100000000000001" customHeight="1">
      <c r="A65" s="13">
        <v>512</v>
      </c>
      <c r="B65" s="13" t="s">
        <v>1069</v>
      </c>
      <c r="C65" s="14">
        <f>C66</f>
        <v>0</v>
      </c>
      <c r="D65" s="14">
        <f>D66</f>
        <v>0</v>
      </c>
      <c r="E65" s="14">
        <f>E66</f>
        <v>0</v>
      </c>
      <c r="F65" s="11">
        <f t="shared" si="0"/>
        <v>0</v>
      </c>
      <c r="G65" s="12" t="e">
        <f t="shared" si="1"/>
        <v>#DIV/0!</v>
      </c>
    </row>
    <row r="66" spans="1:7" ht="20.100000000000001" hidden="1" customHeight="1">
      <c r="A66" s="15">
        <v>51201</v>
      </c>
      <c r="B66" s="16" t="s">
        <v>1070</v>
      </c>
      <c r="C66" s="18"/>
      <c r="D66" s="18"/>
      <c r="E66" s="18"/>
      <c r="F66" s="11">
        <f t="shared" si="0"/>
        <v>0</v>
      </c>
      <c r="G66" s="12" t="e">
        <f t="shared" si="1"/>
        <v>#DIV/0!</v>
      </c>
    </row>
    <row r="67" spans="1:7" ht="20.100000000000001" hidden="1" customHeight="1">
      <c r="A67" s="15">
        <v>51202</v>
      </c>
      <c r="B67" s="16" t="s">
        <v>1071</v>
      </c>
      <c r="C67" s="18"/>
      <c r="D67" s="18"/>
      <c r="E67" s="18"/>
      <c r="F67" s="11">
        <f t="shared" si="0"/>
        <v>0</v>
      </c>
      <c r="G67" s="12" t="e">
        <f t="shared" si="1"/>
        <v>#DIV/0!</v>
      </c>
    </row>
    <row r="68" spans="1:7" ht="20.100000000000001" customHeight="1">
      <c r="A68" s="13">
        <v>513</v>
      </c>
      <c r="B68" s="13" t="s">
        <v>1072</v>
      </c>
      <c r="C68" s="14">
        <f>C69</f>
        <v>0</v>
      </c>
      <c r="D68" s="14">
        <f>D69</f>
        <v>0</v>
      </c>
      <c r="E68" s="14">
        <f>E69</f>
        <v>0</v>
      </c>
      <c r="F68" s="11">
        <f t="shared" si="0"/>
        <v>0</v>
      </c>
      <c r="G68" s="12" t="e">
        <f t="shared" si="1"/>
        <v>#DIV/0!</v>
      </c>
    </row>
    <row r="69" spans="1:7" ht="20.100000000000001" hidden="1" customHeight="1">
      <c r="A69" s="15">
        <v>51301</v>
      </c>
      <c r="B69" s="16" t="s">
        <v>1073</v>
      </c>
      <c r="C69" s="18"/>
      <c r="D69" s="18"/>
      <c r="E69" s="18"/>
      <c r="F69" s="11">
        <f t="shared" si="0"/>
        <v>0</v>
      </c>
      <c r="G69" s="12" t="e">
        <f t="shared" si="1"/>
        <v>#DIV/0!</v>
      </c>
    </row>
    <row r="70" spans="1:7" ht="20.100000000000001" hidden="1" customHeight="1">
      <c r="A70" s="15">
        <v>51302</v>
      </c>
      <c r="B70" s="16" t="s">
        <v>1074</v>
      </c>
      <c r="C70" s="18"/>
      <c r="D70" s="18"/>
      <c r="E70" s="18"/>
      <c r="F70" s="11">
        <f t="shared" ref="F70:F93" si="2">D70-E70</f>
        <v>0</v>
      </c>
      <c r="G70" s="12" t="e">
        <f t="shared" ref="G70:G93" si="3">F70/E70*100</f>
        <v>#DIV/0!</v>
      </c>
    </row>
    <row r="71" spans="1:7" ht="20.100000000000001" hidden="1" customHeight="1">
      <c r="A71" s="15">
        <v>51303</v>
      </c>
      <c r="B71" s="16" t="s">
        <v>1075</v>
      </c>
      <c r="C71" s="18"/>
      <c r="D71" s="18"/>
      <c r="E71" s="18"/>
      <c r="F71" s="11">
        <f t="shared" si="2"/>
        <v>0</v>
      </c>
      <c r="G71" s="12" t="e">
        <f t="shared" si="3"/>
        <v>#DIV/0!</v>
      </c>
    </row>
    <row r="72" spans="1:7" ht="20.100000000000001" hidden="1" customHeight="1">
      <c r="A72" s="15">
        <v>51304</v>
      </c>
      <c r="B72" s="16" t="s">
        <v>1076</v>
      </c>
      <c r="C72" s="18"/>
      <c r="D72" s="18"/>
      <c r="E72" s="18"/>
      <c r="F72" s="11">
        <f t="shared" si="2"/>
        <v>0</v>
      </c>
      <c r="G72" s="12" t="e">
        <f t="shared" si="3"/>
        <v>#DIV/0!</v>
      </c>
    </row>
    <row r="73" spans="1:7" ht="20.100000000000001" customHeight="1">
      <c r="A73" s="13">
        <v>514</v>
      </c>
      <c r="B73" s="13" t="s">
        <v>1077</v>
      </c>
      <c r="C73" s="14">
        <f>SUM(C74:C75)</f>
        <v>0</v>
      </c>
      <c r="D73" s="14">
        <f>SUM(D74:D75)</f>
        <v>0</v>
      </c>
      <c r="E73" s="14">
        <f>SUM(E74:E75)</f>
        <v>0</v>
      </c>
      <c r="F73" s="11">
        <f t="shared" si="2"/>
        <v>0</v>
      </c>
      <c r="G73" s="12" t="e">
        <f t="shared" si="3"/>
        <v>#DIV/0!</v>
      </c>
    </row>
    <row r="74" spans="1:7" ht="20.100000000000001" hidden="1" customHeight="1">
      <c r="A74" s="15">
        <v>51401</v>
      </c>
      <c r="B74" s="16" t="s">
        <v>994</v>
      </c>
      <c r="C74" s="18"/>
      <c r="D74" s="18"/>
      <c r="E74" s="18"/>
      <c r="F74" s="11">
        <f t="shared" si="2"/>
        <v>0</v>
      </c>
      <c r="G74" s="12" t="e">
        <f t="shared" si="3"/>
        <v>#DIV/0!</v>
      </c>
    </row>
    <row r="75" spans="1:7" ht="20.100000000000001" hidden="1" customHeight="1">
      <c r="A75" s="15">
        <v>51402</v>
      </c>
      <c r="B75" s="16" t="s">
        <v>1078</v>
      </c>
      <c r="C75" s="18"/>
      <c r="D75" s="18"/>
      <c r="E75" s="18"/>
      <c r="F75" s="11">
        <f t="shared" si="2"/>
        <v>0</v>
      </c>
      <c r="G75" s="12" t="e">
        <f t="shared" si="3"/>
        <v>#DIV/0!</v>
      </c>
    </row>
    <row r="76" spans="1:7" ht="20.100000000000001" customHeight="1">
      <c r="A76" s="13">
        <v>599</v>
      </c>
      <c r="B76" s="13" t="s">
        <v>995</v>
      </c>
      <c r="C76" s="14">
        <f>C80</f>
        <v>0</v>
      </c>
      <c r="D76" s="14">
        <f>D80</f>
        <v>0</v>
      </c>
      <c r="E76" s="14">
        <f>E80</f>
        <v>0</v>
      </c>
      <c r="F76" s="11">
        <f t="shared" si="2"/>
        <v>0</v>
      </c>
      <c r="G76" s="12" t="e">
        <f t="shared" si="3"/>
        <v>#DIV/0!</v>
      </c>
    </row>
    <row r="77" spans="1:7" ht="20.100000000000001" hidden="1" customHeight="1">
      <c r="A77" s="15">
        <v>59906</v>
      </c>
      <c r="B77" s="16" t="s">
        <v>1079</v>
      </c>
      <c r="C77" s="18"/>
      <c r="D77" s="18"/>
      <c r="E77" s="18"/>
      <c r="F77" s="11">
        <f t="shared" si="2"/>
        <v>0</v>
      </c>
      <c r="G77" s="12" t="e">
        <f t="shared" si="3"/>
        <v>#DIV/0!</v>
      </c>
    </row>
    <row r="78" spans="1:7" ht="20.100000000000001" hidden="1" customHeight="1">
      <c r="A78" s="15">
        <v>59907</v>
      </c>
      <c r="B78" s="16" t="s">
        <v>247</v>
      </c>
      <c r="C78" s="18"/>
      <c r="D78" s="18"/>
      <c r="E78" s="18"/>
      <c r="F78" s="11">
        <f t="shared" si="2"/>
        <v>0</v>
      </c>
      <c r="G78" s="12" t="e">
        <f t="shared" si="3"/>
        <v>#DIV/0!</v>
      </c>
    </row>
    <row r="79" spans="1:7" ht="20.100000000000001" hidden="1" customHeight="1">
      <c r="A79" s="15">
        <v>59908</v>
      </c>
      <c r="B79" s="16" t="s">
        <v>1080</v>
      </c>
      <c r="C79" s="18"/>
      <c r="D79" s="18"/>
      <c r="E79" s="18"/>
      <c r="F79" s="11">
        <f t="shared" si="2"/>
        <v>0</v>
      </c>
      <c r="G79" s="12" t="e">
        <f t="shared" si="3"/>
        <v>#DIV/0!</v>
      </c>
    </row>
    <row r="80" spans="1:7" ht="20.100000000000001" hidden="1" customHeight="1">
      <c r="A80" s="15">
        <v>59999</v>
      </c>
      <c r="B80" s="16" t="s">
        <v>995</v>
      </c>
      <c r="C80" s="18"/>
      <c r="D80" s="18"/>
      <c r="E80" s="18"/>
      <c r="F80" s="11">
        <f t="shared" si="2"/>
        <v>0</v>
      </c>
      <c r="G80" s="12" t="e">
        <f t="shared" si="3"/>
        <v>#DIV/0!</v>
      </c>
    </row>
    <row r="81" spans="1:7" ht="20.100000000000001" customHeight="1">
      <c r="A81" s="136" t="s">
        <v>58</v>
      </c>
      <c r="B81" s="137"/>
      <c r="C81" s="14">
        <v>1178</v>
      </c>
      <c r="D81" s="14"/>
      <c r="E81" s="14"/>
      <c r="F81" s="11">
        <f t="shared" si="2"/>
        <v>0</v>
      </c>
      <c r="G81" s="12" t="e">
        <f t="shared" si="3"/>
        <v>#DIV/0!</v>
      </c>
    </row>
    <row r="82" spans="1:7" ht="20.100000000000001" customHeight="1">
      <c r="A82" s="19">
        <v>2300601</v>
      </c>
      <c r="B82" s="20" t="s">
        <v>1004</v>
      </c>
      <c r="C82" s="14"/>
      <c r="D82" s="14"/>
      <c r="E82" s="14"/>
      <c r="F82" s="11">
        <f t="shared" si="2"/>
        <v>0</v>
      </c>
      <c r="G82" s="12" t="e">
        <f t="shared" si="3"/>
        <v>#DIV/0!</v>
      </c>
    </row>
    <row r="83" spans="1:7" ht="20.100000000000001" customHeight="1">
      <c r="A83" s="19">
        <v>2300602</v>
      </c>
      <c r="B83" s="20" t="s">
        <v>1005</v>
      </c>
      <c r="C83" s="14">
        <f>SUM(C84:C86)</f>
        <v>1178</v>
      </c>
      <c r="D83" s="14">
        <f>SUM(D84:D86)</f>
        <v>0</v>
      </c>
      <c r="E83" s="14">
        <f>SUM(E84:E86)</f>
        <v>0</v>
      </c>
      <c r="F83" s="11">
        <f t="shared" si="2"/>
        <v>0</v>
      </c>
      <c r="G83" s="12" t="e">
        <f t="shared" si="3"/>
        <v>#DIV/0!</v>
      </c>
    </row>
    <row r="84" spans="1:7" ht="20.100000000000001" customHeight="1">
      <c r="A84" s="21"/>
      <c r="B84" s="22" t="s">
        <v>1006</v>
      </c>
      <c r="C84" s="23">
        <v>486</v>
      </c>
      <c r="D84" s="23"/>
      <c r="E84" s="23"/>
      <c r="F84" s="11">
        <f t="shared" si="2"/>
        <v>0</v>
      </c>
      <c r="G84" s="12" t="e">
        <f t="shared" si="3"/>
        <v>#DIV/0!</v>
      </c>
    </row>
    <row r="85" spans="1:7" ht="20.100000000000001" customHeight="1">
      <c r="A85" s="21"/>
      <c r="B85" s="22" t="s">
        <v>1007</v>
      </c>
      <c r="C85" s="23">
        <v>232</v>
      </c>
      <c r="D85" s="23"/>
      <c r="E85" s="23"/>
      <c r="F85" s="11">
        <f t="shared" si="2"/>
        <v>0</v>
      </c>
      <c r="G85" s="12" t="e">
        <f t="shared" si="3"/>
        <v>#DIV/0!</v>
      </c>
    </row>
    <row r="86" spans="1:7" ht="20.100000000000001" customHeight="1">
      <c r="A86" s="21"/>
      <c r="B86" s="22" t="s">
        <v>1008</v>
      </c>
      <c r="C86" s="23">
        <v>460</v>
      </c>
      <c r="D86" s="23"/>
      <c r="E86" s="23"/>
      <c r="F86" s="11">
        <f t="shared" si="2"/>
        <v>0</v>
      </c>
      <c r="G86" s="12" t="e">
        <f t="shared" si="3"/>
        <v>#DIV/0!</v>
      </c>
    </row>
    <row r="87" spans="1:7" ht="20.100000000000001" customHeight="1">
      <c r="A87" s="136" t="s">
        <v>1081</v>
      </c>
      <c r="B87" s="137"/>
      <c r="C87" s="14"/>
      <c r="D87" s="14"/>
      <c r="E87" s="14"/>
      <c r="F87" s="11">
        <f t="shared" si="2"/>
        <v>0</v>
      </c>
      <c r="G87" s="12" t="e">
        <f t="shared" si="3"/>
        <v>#DIV/0!</v>
      </c>
    </row>
    <row r="88" spans="1:7" ht="20.100000000000001" customHeight="1">
      <c r="A88" s="24">
        <v>23103</v>
      </c>
      <c r="B88" s="24" t="s">
        <v>1009</v>
      </c>
      <c r="C88" s="14"/>
      <c r="D88" s="14"/>
      <c r="E88" s="14"/>
      <c r="F88" s="11">
        <f t="shared" si="2"/>
        <v>0</v>
      </c>
      <c r="G88" s="12" t="e">
        <f t="shared" si="3"/>
        <v>#DIV/0!</v>
      </c>
    </row>
    <row r="89" spans="1:7" ht="20.100000000000001" customHeight="1">
      <c r="A89" s="25">
        <v>2310301</v>
      </c>
      <c r="B89" s="22" t="s">
        <v>1010</v>
      </c>
      <c r="C89" s="23"/>
      <c r="D89" s="23"/>
      <c r="E89" s="23"/>
      <c r="F89" s="11">
        <f t="shared" si="2"/>
        <v>0</v>
      </c>
      <c r="G89" s="12" t="e">
        <f t="shared" si="3"/>
        <v>#DIV/0!</v>
      </c>
    </row>
    <row r="90" spans="1:7" ht="20.100000000000001" customHeight="1">
      <c r="A90" s="136" t="s">
        <v>1082</v>
      </c>
      <c r="B90" s="137"/>
      <c r="C90" s="14"/>
      <c r="D90" s="14"/>
      <c r="E90" s="14"/>
      <c r="F90" s="11">
        <f t="shared" si="2"/>
        <v>0</v>
      </c>
      <c r="G90" s="12" t="e">
        <f t="shared" si="3"/>
        <v>#DIV/0!</v>
      </c>
    </row>
    <row r="91" spans="1:7" ht="20.100000000000001" customHeight="1">
      <c r="A91" s="24">
        <v>23009</v>
      </c>
      <c r="B91" s="26" t="s">
        <v>1011</v>
      </c>
      <c r="C91" s="14"/>
      <c r="D91" s="14"/>
      <c r="E91" s="14"/>
      <c r="F91" s="11">
        <f t="shared" si="2"/>
        <v>0</v>
      </c>
      <c r="G91" s="12" t="e">
        <f t="shared" si="3"/>
        <v>#DIV/0!</v>
      </c>
    </row>
    <row r="92" spans="1:7" ht="20.100000000000001" customHeight="1">
      <c r="A92" s="134" t="s">
        <v>1083</v>
      </c>
      <c r="B92" s="135"/>
      <c r="C92" s="14"/>
      <c r="D92" s="14"/>
      <c r="E92" s="14"/>
      <c r="F92" s="11">
        <f t="shared" si="2"/>
        <v>0</v>
      </c>
      <c r="G92" s="12" t="e">
        <f t="shared" si="3"/>
        <v>#DIV/0!</v>
      </c>
    </row>
    <row r="93" spans="1:7" ht="20.100000000000001" customHeight="1">
      <c r="A93" s="133" t="s">
        <v>70</v>
      </c>
      <c r="B93" s="133"/>
      <c r="C93" s="14">
        <v>15418</v>
      </c>
      <c r="D93" s="14">
        <v>5360</v>
      </c>
      <c r="E93" s="14">
        <v>7121</v>
      </c>
      <c r="F93" s="11">
        <f t="shared" si="2"/>
        <v>-1761</v>
      </c>
      <c r="G93" s="12">
        <f t="shared" si="3"/>
        <v>-24.729672798764199</v>
      </c>
    </row>
  </sheetData>
  <mergeCells count="7">
    <mergeCell ref="A92:B92"/>
    <mergeCell ref="A93:B93"/>
    <mergeCell ref="A2:G2"/>
    <mergeCell ref="A5:B5"/>
    <mergeCell ref="A81:B81"/>
    <mergeCell ref="A87:B87"/>
    <mergeCell ref="A90:B90"/>
  </mergeCells>
  <phoneticPr fontId="27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附件1</vt:lpstr>
      <vt:lpstr>龙口镇收支总表</vt:lpstr>
      <vt:lpstr>龙口镇一般公共预算收入</vt:lpstr>
      <vt:lpstr>龙口镇一般公共预算支出（功能）</vt:lpstr>
      <vt:lpstr>龙口镇一般公共预算支出（经济）</vt:lpstr>
      <vt:lpstr>龙口镇一般公共预算收入!Print_Titles</vt:lpstr>
      <vt:lpstr>'龙口镇一般公共预算支出（功能）'!Print_Titles</vt:lpstr>
      <vt:lpstr>'龙口镇一般公共预算支出（经济）'!Print_Titles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USER-</cp:lastModifiedBy>
  <cp:lastPrinted>2018-03-03T02:55:00Z</cp:lastPrinted>
  <dcterms:created xsi:type="dcterms:W3CDTF">2018-01-03T06:06:00Z</dcterms:created>
  <dcterms:modified xsi:type="dcterms:W3CDTF">2018-08-28T01:11:55Z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